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D509863A-EE2D-4D49-8076-4EAE17D6AC18}"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Formulaire_Fr!$A$1:$AL$154</definedName>
    <definedName name="_xlnm.Print_Area" localSheetId="3">Formular_De!$A$1:$AL$259</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U47" i="4"/>
  <c r="B41" i="4"/>
  <c r="B30" i="4"/>
  <c r="AQ29" i="1"/>
  <c r="AQ26" i="1"/>
  <c r="AQ23" i="1"/>
  <c r="AQ20" i="1"/>
  <c r="AQ29" i="4"/>
  <c r="AQ26" i="4"/>
  <c r="AQ23" i="4"/>
  <c r="AQ20" i="4"/>
  <c r="AS29" i="4" l="1"/>
  <c r="AS26" i="4"/>
  <c r="AS23" i="4"/>
  <c r="AS20" i="4"/>
  <c r="AN22" i="4"/>
  <c r="AN19" i="4"/>
  <c r="AN25" i="4"/>
  <c r="AN28" i="4"/>
  <c r="AN29" i="4"/>
  <c r="AN26" i="4"/>
  <c r="AN23" i="4"/>
  <c r="AN20" i="4"/>
  <c r="B39" i="4" l="1"/>
  <c r="AK12" i="4"/>
  <c r="AF45" i="4" l="1"/>
  <c r="AU29" i="4"/>
  <c r="AN27" i="4"/>
  <c r="AU26" i="4"/>
  <c r="AN24" i="4"/>
  <c r="AU23" i="4"/>
  <c r="AN21" i="4"/>
  <c r="AU20" i="4"/>
  <c r="AN36" i="4"/>
  <c r="AN18" i="4"/>
  <c r="S12" i="4"/>
  <c r="B40" i="4" l="1"/>
  <c r="AN37" i="4" s="1"/>
  <c r="B34" i="4"/>
  <c r="B37" i="4"/>
  <c r="AN34" i="4" s="1"/>
  <c r="AF42" i="1"/>
  <c r="U44" i="1" l="1"/>
  <c r="B44" i="1"/>
  <c r="S12" i="1"/>
  <c r="B38" i="1" l="1"/>
  <c r="B30" i="1"/>
  <c r="AS29" i="1"/>
  <c r="AS26" i="1"/>
  <c r="AS23" i="1"/>
  <c r="AS20" i="1"/>
  <c r="AN20" i="1"/>
  <c r="AN29" i="1"/>
  <c r="AN26" i="1"/>
  <c r="AN23" i="1"/>
  <c r="B36" i="1" l="1"/>
  <c r="AN36" i="1" s="1"/>
  <c r="AU20" i="1"/>
  <c r="AU26" i="1"/>
  <c r="AU23" i="1"/>
  <c r="AU29" i="1"/>
  <c r="B37" i="1" l="1"/>
  <c r="AN37" i="1" s="1"/>
  <c r="AN28" i="1" l="1"/>
  <c r="AN27" i="1"/>
  <c r="AN25" i="1"/>
  <c r="AN24" i="1"/>
  <c r="AN22" i="1"/>
  <c r="AN21" i="1"/>
  <c r="AN19" i="1"/>
  <c r="AN18" i="1"/>
  <c r="B32" i="1" s="1"/>
  <c r="B34" i="1" l="1"/>
  <c r="AN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O42" authorId="0" shapeId="0" xr:uid="{00000000-0006-0000-0100-000003000000}">
      <text>
        <r>
          <rPr>
            <sz val="9"/>
            <color indexed="81"/>
            <rFont val="Tahoma"/>
            <family val="2"/>
          </rPr>
          <t>Puissance totale installée (y compris eau-chaude sanitaire, ventilation, etc.)</t>
        </r>
      </text>
    </comment>
    <comment ref="O43" authorId="0" shapeId="0" xr:uid="{00000000-0006-0000-0100-000004000000}">
      <text>
        <r>
          <rPr>
            <sz val="9"/>
            <color indexed="81"/>
            <rFont val="Tahoma"/>
            <family val="2"/>
          </rPr>
          <t>Cette puissance correspond à la calorimétrie</t>
        </r>
      </text>
    </comment>
    <comment ref="AF43" authorId="0" shapeId="0" xr:uid="{00000000-0006-0000-0100-000005000000}">
      <text>
        <r>
          <rPr>
            <b/>
            <sz val="8"/>
            <color indexed="81"/>
            <rFont val="Tahoma"/>
            <family val="2"/>
          </rPr>
          <t>OcEne art.34 al.1</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T46" authorId="0" shapeId="0" xr:uid="{00000000-0006-0000-0100-000006000000}">
      <text>
        <r>
          <rPr>
            <b/>
            <sz val="8"/>
            <color indexed="81"/>
            <rFont val="Tahoma"/>
            <family val="2"/>
          </rPr>
          <t xml:space="preserve">OcEne art.35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l'OcEne art.35</t>
        </r>
        <r>
          <rPr>
            <b/>
            <sz val="8"/>
            <color indexed="81"/>
            <rFont val="Tahoma"/>
            <family val="2"/>
          </rPr>
          <t xml:space="preserve">
</t>
        </r>
      </text>
    </comment>
    <comment ref="M52" authorId="0" shapeId="0" xr:uid="{00000000-0006-0000-0100-000007000000}">
      <text>
        <r>
          <rPr>
            <b/>
            <sz val="9"/>
            <color indexed="81"/>
            <rFont val="Tahoma"/>
            <family val="2"/>
          </rPr>
          <t xml:space="preserve">OcEne art.38
</t>
        </r>
        <r>
          <rPr>
            <sz val="9"/>
            <color indexed="81"/>
            <rFont val="Tahoma"/>
            <family val="2"/>
          </rPr>
          <t>Les rejets de chaleur disponibles dans la construction, en particulier ceux provenant de la production de froid et de processus artisanaux ou industriels, doivent être utilisés dans la mesure où les possibilités techniques ainsi que les conditions d’exploitation le permettent, et où cela ne requière pas d’investissement disproportionné.</t>
        </r>
      </text>
    </comment>
    <comment ref="J68" authorId="0" shapeId="0" xr:uid="{00000000-0006-0000-0100-000008000000}">
      <text/>
    </comment>
    <comment ref="G74" authorId="0" shapeId="0" xr:uid="{00000000-0006-0000-0100-000009000000}">
      <text>
        <r>
          <rPr>
            <sz val="8"/>
            <color indexed="81"/>
            <rFont val="Tahoma"/>
            <family val="2"/>
          </rPr>
          <t>A indiquer: le système d'émission de chaleur et la température de départ à la température de dimensionnement</t>
        </r>
      </text>
    </comment>
    <comment ref="L77" authorId="0" shapeId="0" xr:uid="{00000000-0006-0000-0100-00000A000000}">
      <text>
        <r>
          <rPr>
            <sz val="8"/>
            <color indexed="81"/>
            <rFont val="Tahoma"/>
            <family val="2"/>
          </rPr>
          <t>Thermoactivation de l'élément constructif</t>
        </r>
      </text>
    </comment>
    <comment ref="Y95" authorId="0" shapeId="0" xr:uid="{00000000-0006-0000-0100-00000B000000}">
      <text>
        <r>
          <rPr>
            <b/>
            <sz val="8"/>
            <color indexed="81"/>
            <rFont val="Tahoma"/>
            <family val="2"/>
          </rPr>
          <t xml:space="preserve">OcEne art.35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l'OcEne art.35</t>
        </r>
        <r>
          <rPr>
            <b/>
            <sz val="8"/>
            <color indexed="81"/>
            <rFont val="Tahoma"/>
            <family val="2"/>
          </rPr>
          <t xml:space="preserve">
</t>
        </r>
      </text>
    </comment>
    <comment ref="I107" authorId="0" shapeId="0" xr:uid="{00000000-0006-0000-0100-00000C000000}">
      <text>
        <r>
          <rPr>
            <b/>
            <sz val="8"/>
            <color indexed="81"/>
            <rFont val="Tahoma"/>
            <family val="2"/>
          </rPr>
          <t xml:space="preserve">OcEne art.50
</t>
        </r>
        <r>
          <rPr>
            <sz val="8"/>
            <color indexed="81"/>
            <rFont val="Tahoma"/>
            <family val="2"/>
          </rPr>
          <t xml:space="preserve">
1 Les nouveaux bâtiments alimentés par une centrale de chauffe doivent être équipés des appareils requis pour l'établissement du décompte individuel des besoins d’eau chaude sanitaire dès qu'ils comportent 5 unités d'occupation ou plus.
2 Les nouveaux bâtiments alimentés par une centrale de chauffe alimentant un groupe de bâtiments doivent être équipés des appareils requis pour l'établissement d’un décompte individuel des frais de chauffage par bâtiment.</t>
        </r>
      </text>
    </comment>
    <comment ref="K109" authorId="0" shapeId="0" xr:uid="{00000000-0006-0000-0100-00000D000000}">
      <text>
        <r>
          <rPr>
            <b/>
            <sz val="8"/>
            <color indexed="81"/>
            <rFont val="Tahoma"/>
            <family val="2"/>
          </rPr>
          <t>OcEne art.51</t>
        </r>
        <r>
          <rPr>
            <sz val="8"/>
            <color indexed="81"/>
            <rFont val="Tahoma"/>
            <family val="2"/>
          </rPr>
          <t xml:space="preserve">
1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2 Dans un groupe de bâtiments raccordés à une centrale de chauffage, les appareils requis pour l’établissement du décompte individuel des frais de chauffage par bâtiment doivent être installés lorsque plus de 75% de l'enveloppe d’un ou de plusieurs bâtiments est rénovée.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kEnV Art. 15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O45" authorId="0" shapeId="0" xr:uid="{00000000-0006-0000-0300-000003000000}">
      <text>
        <r>
          <rPr>
            <sz val="9"/>
            <color indexed="81"/>
            <rFont val="Tahoma"/>
            <family val="2"/>
          </rPr>
          <t>Puissance totale installée (y compris eau-chaude sanitaire, ventilation, etc.)</t>
        </r>
      </text>
    </comment>
    <comment ref="O46" authorId="0" shapeId="0" xr:uid="{00000000-0006-0000-0300-000004000000}">
      <text>
        <r>
          <rPr>
            <sz val="9"/>
            <color indexed="81"/>
            <rFont val="Tahoma"/>
            <family val="2"/>
          </rPr>
          <t>Cette puissance correspond à la calorimétrie</t>
        </r>
      </text>
    </comment>
    <comment ref="AF46" authorId="0" shapeId="0" xr:uid="{00000000-0006-0000-0300-000005000000}">
      <text>
        <r>
          <rPr>
            <b/>
            <sz val="8"/>
            <color indexed="81"/>
            <rFont val="Tahoma"/>
            <family val="2"/>
          </rPr>
          <t>OcEne art.34 al.1</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V49" authorId="0" shapeId="0" xr:uid="{00000000-0006-0000-0300-000006000000}">
      <text>
        <r>
          <rPr>
            <b/>
            <sz val="8"/>
            <color indexed="81"/>
            <rFont val="Tahoma"/>
            <family val="2"/>
          </rPr>
          <t xml:space="preserve">kEnV Art.35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kEnV Art. 35 erreichen</t>
        </r>
      </text>
    </comment>
    <comment ref="M55" authorId="0" shapeId="0" xr:uid="{00000000-0006-0000-0300-000007000000}">
      <text>
        <r>
          <rPr>
            <b/>
            <sz val="9"/>
            <color indexed="81"/>
            <rFont val="Tahoma"/>
            <family val="2"/>
          </rPr>
          <t xml:space="preserve">kEnV Art.38
</t>
        </r>
        <r>
          <rPr>
            <sz val="9"/>
            <color indexed="81"/>
            <rFont val="Tahoma"/>
            <family val="2"/>
          </rPr>
          <t>Im Gebäude anfallende Abwärme, insbesondere jene aus Kälteerzeugung sowie aus gewerblichen und industriellen Prozessen, ist zu nutzen, soweit dies technisch und betrieblich möglich und wirtschaftlich tragbar ist.</t>
        </r>
      </text>
    </comment>
    <comment ref="J71" authorId="0" shapeId="0" xr:uid="{00000000-0006-0000-0300-000008000000}">
      <text/>
    </comment>
    <comment ref="G77" authorId="0" shapeId="0" xr:uid="{00000000-0006-0000-0300-000009000000}">
      <text>
        <r>
          <rPr>
            <sz val="8"/>
            <color indexed="81"/>
            <rFont val="Tahoma"/>
            <family val="2"/>
          </rPr>
          <t>Anzugeben sind: das Wärmeemissionssystem und die Vorlauftemperatur bei der Auslegungstemperatur.</t>
        </r>
      </text>
    </comment>
    <comment ref="L80" authorId="0" shapeId="0" xr:uid="{00000000-0006-0000-0300-00000A000000}">
      <text>
        <r>
          <rPr>
            <sz val="8"/>
            <color indexed="81"/>
            <rFont val="Tahoma"/>
            <family val="2"/>
          </rPr>
          <t>Bauteilaktivierung</t>
        </r>
      </text>
    </comment>
    <comment ref="V101" authorId="0" shapeId="0" xr:uid="{00000000-0006-0000-0300-00000B000000}">
      <text>
        <r>
          <rPr>
            <b/>
            <sz val="8"/>
            <color indexed="81"/>
            <rFont val="Tahoma"/>
            <family val="2"/>
          </rPr>
          <t xml:space="preserve">kEnV Art.35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kEnV Art.35 erreichen</t>
        </r>
      </text>
    </comment>
    <comment ref="I113" authorId="0" shapeId="0" xr:uid="{00000000-0006-0000-0300-00000C000000}">
      <text>
        <r>
          <rPr>
            <b/>
            <sz val="8"/>
            <color indexed="81"/>
            <rFont val="Tahoma"/>
            <family val="2"/>
          </rPr>
          <t xml:space="preserve">kEnV Art.50
</t>
        </r>
        <r>
          <rPr>
            <sz val="8"/>
            <color indexed="81"/>
            <rFont val="Tahoma"/>
            <family val="2"/>
          </rPr>
          <t xml:space="preserve">
1 Neue Gebäude mit zentraler Wärmeversorgung für fünf oder mehr Nutzeinheiten sind mit den nötigen Geräten zur Erfassung des individuellen Wärmeverbrauchs für Warmwasser auszurüsten.
2 Neue Gebäude mit zentraler Wärmeversorgung für eine Gebäudegruppe sind mit den nötigen Geräten zur Erfassung des individuellen Wärmeverbrauchs für Heizung pro Gebäude auszurüsten.</t>
        </r>
      </text>
    </comment>
    <comment ref="J115" authorId="0" shapeId="0" xr:uid="{00000000-0006-0000-0300-00000D000000}">
      <text>
        <r>
          <rPr>
            <b/>
            <sz val="8"/>
            <color indexed="81"/>
            <rFont val="Tahoma"/>
            <family val="2"/>
          </rPr>
          <t xml:space="preserve">kEnV Art.51
</t>
        </r>
        <r>
          <rPr>
            <sz val="8"/>
            <color indexed="81"/>
            <rFont val="Tahoma"/>
            <family val="2"/>
          </rPr>
          <t xml:space="preserve">1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2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
</t>
        </r>
      </text>
    </comment>
  </commentList>
</comments>
</file>

<file path=xl/sharedStrings.xml><?xml version="1.0" encoding="utf-8"?>
<sst xmlns="http://schemas.openxmlformats.org/spreadsheetml/2006/main" count="779" uniqueCount="441">
  <si>
    <t>Service de l'énergie et des forces hydrauliques</t>
  </si>
  <si>
    <t>EN-VS-103</t>
  </si>
  <si>
    <r>
      <rPr>
        <sz val="11"/>
        <rFont val="Arial"/>
        <family val="2"/>
      </rPr>
      <t xml:space="preserve">Justificatif énergétique
</t>
    </r>
    <r>
      <rPr>
        <b/>
        <sz val="12"/>
        <rFont val="Arial"/>
        <family val="2"/>
      </rPr>
      <t>Chauffage et
eau chaude sanitaire</t>
    </r>
  </si>
  <si>
    <t>neuve</t>
  </si>
  <si>
    <t>PAC sonde géothermique/eau</t>
  </si>
  <si>
    <t>remplacée</t>
  </si>
  <si>
    <t>PAC sonde géothermique/eau avec ch. secours électr.</t>
  </si>
  <si>
    <t>non-modifiée</t>
  </si>
  <si>
    <t>PAC air/eau, installée dans le bâtiment</t>
  </si>
  <si>
    <t>PAC air/eau avec ch. de secours électr., installée dans le bâtiment</t>
  </si>
  <si>
    <t>Commune :</t>
  </si>
  <si>
    <t>PAC air/eau, installée hors du bâtiment</t>
  </si>
  <si>
    <t>PAC air/eau avec ch. secours électr., installée hors du bâtiment</t>
  </si>
  <si>
    <t>Objet :</t>
  </si>
  <si>
    <t>EGID :</t>
  </si>
  <si>
    <t>PAC eau/eau (moins de 100kW)</t>
  </si>
  <si>
    <t>PAC eau/eau (dès 100kW)</t>
  </si>
  <si>
    <t xml:space="preserve">Production de chaleur </t>
  </si>
  <si>
    <t>I = habitat collectif</t>
  </si>
  <si>
    <t>PAC serpentins/eau</t>
  </si>
  <si>
    <t>Installation</t>
  </si>
  <si>
    <t>Type de générateur de chaleur</t>
  </si>
  <si>
    <t xml:space="preserve">  Puissance</t>
  </si>
  <si>
    <t xml:space="preserve">  But</t>
  </si>
  <si>
    <t>II = habitat individuel</t>
  </si>
  <si>
    <t>PAC serpentins/eau avec chauffage de secours électr.</t>
  </si>
  <si>
    <t xml:space="preserve">  thermique</t>
  </si>
  <si>
    <t>III = administration</t>
  </si>
  <si>
    <t>PAC chauffe-eau</t>
  </si>
  <si>
    <t>kW</t>
  </si>
  <si>
    <t>IV = écoles</t>
  </si>
  <si>
    <t>Installation solaire thermique</t>
  </si>
  <si>
    <t>V = commerce</t>
  </si>
  <si>
    <t>-</t>
  </si>
  <si>
    <t>Chaudière à gaz à condensation</t>
  </si>
  <si>
    <t>ECS</t>
  </si>
  <si>
    <t>VI = restauration</t>
  </si>
  <si>
    <t>Chaudière à gaz</t>
  </si>
  <si>
    <t>Chaudière à bûches</t>
  </si>
  <si>
    <t>VII = lieux de rassemblement</t>
  </si>
  <si>
    <t>Chaudière à mazout à condensation</t>
  </si>
  <si>
    <t>VIII = hôpitaux</t>
  </si>
  <si>
    <t>Chaudière à mazout</t>
  </si>
  <si>
    <t>IX = industrie</t>
  </si>
  <si>
    <t>Chaudière à granulés de bois</t>
  </si>
  <si>
    <t>X = dépôt</t>
  </si>
  <si>
    <t>Chaudière à granulés à condensation</t>
  </si>
  <si>
    <t>Chaudière à bois déchiqueté</t>
  </si>
  <si>
    <t>Chaudière à bois déchiqueté à condensation</t>
  </si>
  <si>
    <t>Chaudière à bûches avec chauffage de secours électr.</t>
  </si>
  <si>
    <t>Rejets thermiques (internes au bâtiment)</t>
  </si>
  <si>
    <t>Rejets thermiques (externes au bâtiment)</t>
  </si>
  <si>
    <t>m²</t>
  </si>
  <si>
    <t>Couplage chaleur-force</t>
  </si>
  <si>
    <t>Chauffage électrique centralisé</t>
  </si>
  <si>
    <t>Chauffage électrique décentralisé</t>
  </si>
  <si>
    <t>Chauffage électrique à infra-rouge</t>
  </si>
  <si>
    <t>Boiler électrique</t>
  </si>
  <si>
    <t>isolation sur place</t>
  </si>
  <si>
    <t>accumulateur combiné (accumulateur pour ECS intégré)</t>
  </si>
  <si>
    <t>si non, motif :</t>
  </si>
  <si>
    <t>Utilisation des rejets thermiques</t>
  </si>
  <si>
    <t>non</t>
  </si>
  <si>
    <t>chauffage</t>
  </si>
  <si>
    <t>Distribution de chaleur</t>
  </si>
  <si>
    <t>Isolation des conduites de chauffage,</t>
  </si>
  <si>
    <t>diamètre nominal [DN]</t>
  </si>
  <si>
    <t>pouces</t>
  </si>
  <si>
    <t xml:space="preserve">épaisseur d'isolant </t>
  </si>
  <si>
    <t>y. c. robinetterie et pompes, dans</t>
  </si>
  <si>
    <t>(si λ &gt; 0,03 W/mK)</t>
  </si>
  <si>
    <t>(si λ ≤ 0,03 W/mK)</t>
  </si>
  <si>
    <t>10 — 15</t>
  </si>
  <si>
    <t>3/8" — 1/2"</t>
  </si>
  <si>
    <t>40 mm</t>
  </si>
  <si>
    <t>30 mm</t>
  </si>
  <si>
    <t>20 — 32</t>
  </si>
  <si>
    <r>
      <t>3/4" — 1</t>
    </r>
    <r>
      <rPr>
        <sz val="8"/>
        <color rgb="FF000000"/>
        <rFont val="Arial"/>
        <family val="2"/>
      </rPr>
      <t>1/4</t>
    </r>
    <r>
      <rPr>
        <sz val="10"/>
        <color rgb="FF000000"/>
        <rFont val="Arial"/>
        <family val="2"/>
      </rPr>
      <t>"</t>
    </r>
  </si>
  <si>
    <t>50 mm</t>
  </si>
  <si>
    <t>40 — 50</t>
  </si>
  <si>
    <r>
      <t>1</t>
    </r>
    <r>
      <rPr>
        <sz val="8"/>
        <color rgb="FF000000"/>
        <rFont val="Arial"/>
        <family val="2"/>
      </rPr>
      <t>1/2</t>
    </r>
    <r>
      <rPr>
        <sz val="10"/>
        <color rgb="FF000000"/>
        <rFont val="Arial"/>
        <family val="2"/>
      </rPr>
      <t>" — 2"</t>
    </r>
  </si>
  <si>
    <t>60 mm</t>
  </si>
  <si>
    <t>65 — 80</t>
  </si>
  <si>
    <r>
      <t>2</t>
    </r>
    <r>
      <rPr>
        <sz val="8"/>
        <color rgb="FF000000"/>
        <rFont val="Arial"/>
        <family val="2"/>
      </rPr>
      <t>1/2</t>
    </r>
    <r>
      <rPr>
        <sz val="10"/>
        <color rgb="FF000000"/>
        <rFont val="Arial"/>
        <family val="2"/>
      </rPr>
      <t>" — 3"</t>
    </r>
  </si>
  <si>
    <t>80 mm</t>
  </si>
  <si>
    <t>100 — 150</t>
  </si>
  <si>
    <t>4" — 6"</t>
  </si>
  <si>
    <t>100 mm</t>
  </si>
  <si>
    <t>175 — 200</t>
  </si>
  <si>
    <t>7" — 8"</t>
  </si>
  <si>
    <t>120 mm</t>
  </si>
  <si>
    <t>Conduites enterrées</t>
  </si>
  <si>
    <t>aucune</t>
  </si>
  <si>
    <t>oui</t>
  </si>
  <si>
    <t>motif:</t>
  </si>
  <si>
    <t>Température de départ ≤ 50°C</t>
  </si>
  <si>
    <t>Emission de chaleur</t>
  </si>
  <si>
    <t>Emission de chaleur que dans les locaux isolés</t>
  </si>
  <si>
    <t>corps de chauffe</t>
  </si>
  <si>
    <t>≤ 35°C</t>
  </si>
  <si>
    <t xml:space="preserve">    ≤ 50°C</t>
  </si>
  <si>
    <t>non, motif :</t>
  </si>
  <si>
    <t>aérochauffeur</t>
  </si>
  <si>
    <t>surfaces chauffantes</t>
  </si>
  <si>
    <t>TABS</t>
  </si>
  <si>
    <t>vanne thermostatique</t>
  </si>
  <si>
    <t>électronique avec sonde d'ambiance par local</t>
  </si>
  <si>
    <t>②</t>
  </si>
  <si>
    <t>Sur demande, la déclaration de conformité (Ordonnance sur les exigences relatives à l'efficacité énergétique, OEEE) doit être fournie par le distributeur (fabriquant, importateur). Projeteurs/euses, installateurs et contrôleurs doivent seuleument sur demande indiquer le nom du fournisseur.</t>
  </si>
  <si>
    <t>Eau chaude sanitaire (ECS)</t>
  </si>
  <si>
    <t>isolation d'usine (déclaration de conformité) ①</t>
  </si>
  <si>
    <t>isolation sur place selon prescription</t>
  </si>
  <si>
    <t>accumulateur combiné (avec chauffage)</t>
  </si>
  <si>
    <t>préchauffé avec générateur de chaleur pour chauffage des locaux</t>
  </si>
  <si>
    <t>chauffé prioritairement par énergies renouvelables ou rejets thermiques</t>
  </si>
  <si>
    <t xml:space="preserve">Isolation de la distribution ECS </t>
  </si>
  <si>
    <t>(épaisseur isolant: voir distribution de chaleur)</t>
  </si>
  <si>
    <t>Décompte individuel des frais de chauffage et d'ECS</t>
  </si>
  <si>
    <t>appartements/magasins/bureaux/bâtiment en groupe de bâtiments/etc</t>
  </si>
  <si>
    <t>eau chaude sanitaire</t>
  </si>
  <si>
    <t>par bâtiment en groupe de</t>
  </si>
  <si>
    <t>bâtiments</t>
  </si>
  <si>
    <t>chauffage, motif: rénovation complète système chauffage</t>
  </si>
  <si>
    <t>ECS, motif: rénovation complète système ECS</t>
  </si>
  <si>
    <r>
      <t>puissance thermique spécifique &lt; 20 W/m²</t>
    </r>
    <r>
      <rPr>
        <sz val="8"/>
        <color rgb="FF000000"/>
        <rFont val="Arial"/>
        <family val="2"/>
      </rPr>
      <t>SRE</t>
    </r>
  </si>
  <si>
    <t>Label Minergie-P, Minergie-A ou CECB A/A (preuve à annexer)</t>
  </si>
  <si>
    <t>au moins 50% des besoins de chaleur (Ch + ECS) couverts par des énergies renouvelables ou des rejets de chaleur non utilisés</t>
  </si>
  <si>
    <t xml:space="preserve">Isolation si surfaces chauffantes entre unités </t>
  </si>
  <si>
    <t>d'occupation différentes: (Valeur U ≤ 0,7 W/m²K)</t>
  </si>
  <si>
    <t>①</t>
  </si>
  <si>
    <r>
      <t>②</t>
    </r>
    <r>
      <rPr>
        <sz val="8"/>
        <color rgb="FF000000"/>
        <rFont val="Arial"/>
        <family val="2"/>
      </rPr>
      <t xml:space="preserve"> </t>
    </r>
  </si>
  <si>
    <r>
      <t>③</t>
    </r>
    <r>
      <rPr>
        <sz val="8"/>
        <color rgb="FF000000"/>
        <rFont val="Arial"/>
        <family val="2"/>
      </rPr>
      <t xml:space="preserve"> </t>
    </r>
  </si>
  <si>
    <t>Signatures</t>
  </si>
  <si>
    <t>Justificatif établi par :</t>
  </si>
  <si>
    <t>Nom et adresse
de l'entreprise :</t>
  </si>
  <si>
    <t>Responsable :</t>
  </si>
  <si>
    <t>tél / mail :</t>
  </si>
  <si>
    <t>Lieu, date et signature :</t>
  </si>
  <si>
    <t>N° parcelle :</t>
  </si>
  <si>
    <t xml:space="preserve">Projet d'intérêt cantonal </t>
  </si>
  <si>
    <t>Chauffage</t>
  </si>
  <si>
    <t>gaz</t>
  </si>
  <si>
    <t>mazout</t>
  </si>
  <si>
    <t>PAC</t>
  </si>
  <si>
    <t>1=fossile donc préavis</t>
  </si>
  <si>
    <t>1=PAC froid donc compléments</t>
  </si>
  <si>
    <t>1=intérêt cantonal</t>
  </si>
  <si>
    <t>1=décentralisé</t>
  </si>
  <si>
    <t>1=remplacée</t>
  </si>
  <si>
    <t>1=décent + rempl</t>
  </si>
  <si>
    <t>1=décent + remplacé</t>
  </si>
  <si>
    <r>
      <t xml:space="preserve">À REMPLIR PAR L'AUTORITE COMPETENTE
(ou son délégué)
</t>
    </r>
    <r>
      <rPr>
        <b/>
        <i/>
        <sz val="9"/>
        <color rgb="FF000000"/>
        <rFont val="Arial"/>
        <family val="2"/>
      </rPr>
      <t>Le justificatif est certifié complet et correct</t>
    </r>
  </si>
  <si>
    <t xml:space="preserve">isolation d'usine (déclaration de conformité) ① </t>
  </si>
  <si>
    <t>Label Minergie-Rénovation, CECB C/C après rénovation (preuve à annexer)</t>
  </si>
  <si>
    <t>neuf</t>
  </si>
  <si>
    <t>choisir en premier</t>
  </si>
  <si>
    <t>choisir ensuite</t>
  </si>
  <si>
    <t>Sur demande, la déclaration de conformité (Ordonnance fédérale sur l'énergie, art. 10) doit être fournie par le distributeur (fabriquant, importateur). Projeteurs/euses,installateurs et contrôleurs doivent seulement sur demande indiquer le nom du fournisseur.</t>
  </si>
  <si>
    <t>Seuls les appareils conformes à l'ordonnance sur les instruments de mesure de l'énergie thermique (OIMTh) peuvent servir à l'établissement des décomptes.</t>
  </si>
  <si>
    <t>Plus de 75% de l'enveloppe d'un ou de plusieurs bâtiments dans un groupe de bâtiment est rénovée</t>
  </si>
  <si>
    <r>
      <t xml:space="preserve">Dispositif de comptage d'énergie : </t>
    </r>
    <r>
      <rPr>
        <sz val="8"/>
        <color rgb="FF000000"/>
        <rFont val="Calibri"/>
        <family val="2"/>
      </rPr>
      <t>②</t>
    </r>
  </si>
  <si>
    <t>XI = installation sportive</t>
  </si>
  <si>
    <t>XII = piscine couverte</t>
  </si>
  <si>
    <t xml:space="preserve">Isolation selon OcEne art.36 </t>
  </si>
  <si>
    <t>remplacé</t>
  </si>
  <si>
    <t>existant</t>
  </si>
  <si>
    <t>Surface de référence énergétique SRE :</t>
  </si>
  <si>
    <t>Catégorie d'ouvrage :</t>
  </si>
  <si>
    <t>Puissance de chauffage calculée (SIA 384/2) :</t>
  </si>
  <si>
    <t>Accumulateur de chaleur :</t>
  </si>
  <si>
    <t>dont neuf :</t>
  </si>
  <si>
    <t>Chauffage électrique de secours :</t>
  </si>
  <si>
    <t>Rejet thermiques produits dans le bâtiment ?</t>
  </si>
  <si>
    <t>Rejet utilisés pour :</t>
  </si>
  <si>
    <t>Motif si non utilisation :</t>
  </si>
  <si>
    <t xml:space="preserve">provenant de : </t>
  </si>
  <si>
    <t xml:space="preserve">    autre :</t>
  </si>
  <si>
    <t>locaux non chauffés ou à l'extérieur :</t>
  </si>
  <si>
    <t>Emission de chaleur :</t>
  </si>
  <si>
    <t>Régulation de la température par local :</t>
  </si>
  <si>
    <t>Accumulateur ECS :</t>
  </si>
  <si>
    <t>Chauffage ECS dans habitation :</t>
  </si>
  <si>
    <t>Température ECS ≤ 60°C :</t>
  </si>
  <si>
    <t>selon prescription :</t>
  </si>
  <si>
    <t>Nombre d'unités d'occuation : ②</t>
  </si>
  <si>
    <t>Système de mesure installé pour : ③</t>
  </si>
  <si>
    <t>Motif de dispense de mesure des frais de chauffage, bâtiment neuf : ②</t>
  </si>
  <si>
    <t>Motif de dispense de mesure des frais de chauffage, rénovation d'envergure : ②</t>
  </si>
  <si>
    <t>motif :</t>
  </si>
  <si>
    <t>Choisir s.v.p. :</t>
  </si>
  <si>
    <t>Chauffage à distance (de STEP, UIOM) - min.75% énergie renouvelable</t>
  </si>
  <si>
    <t xml:space="preserve">motif : </t>
  </si>
  <si>
    <t>aucune, surface chauffante avec température de départ max. ≤ 30°C, minimum une</t>
  </si>
  <si>
    <t>régulation de référence par unité d'habitation ou d'occupation</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</si>
  <si>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(fraction utile, COPA, etc.) et permettant à l’exploitant d’établir une comptabilité énergétique sur la base d’un relevé hebdomadaire (OcEne art.32 al.3).</t>
  </si>
  <si>
    <t>W/m² SRE</t>
  </si>
  <si>
    <t>OcEne art.50 - Neuf - Les nouveaux bâtiments alimentés par une centrale de chauffe doivent être équipés des appareils requis pour l'établissement du décompte individuel des besoins d’eau chaude sanitaire dès qu'ils comportent 5 unités d'occupation ou plus. Les nouveaux bâtiments alimentés par une centrale de chauffe alimentant un groupe de bâtiments doivent être équipés des appareils requis pour l'établissement d’un décompte individuel des frais de chauffage par bâtiment.
OcEne art.51 - Rénovations d'envergure -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OcEne art.54 Dérogation pour les bâtiments énergétiquement performants</t>
  </si>
  <si>
    <t>Equipement, bâtiment neuf :</t>
  </si>
  <si>
    <t>Equipement, rénovation d'envergure :</t>
  </si>
  <si>
    <t>Processus</t>
  </si>
  <si>
    <t>Ph,li</t>
  </si>
  <si>
    <t>Puissance du producteur de chaleur installé :</t>
  </si>
  <si>
    <t>Puissance spécifique du producteur de chaleur :</t>
  </si>
  <si>
    <r>
      <rPr>
        <b/>
        <sz val="10"/>
        <color rgb="FFFF0000"/>
        <rFont val="Arial"/>
        <family val="2"/>
      </rPr>
      <t xml:space="preserve">Important </t>
    </r>
    <r>
      <rPr>
        <sz val="10"/>
        <color rgb="FFFF0000"/>
        <rFont val="Arial"/>
        <family val="2"/>
      </rPr>
      <t>: La mise en place d’un système de production de chaleur recourant à une énergie fossile, même combinée à une ressource énergétique renouvelable, doit dans tous les cas être soumise pour préavis au SEFH.</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</si>
  <si>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</si>
  <si>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</si>
  <si>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</si>
  <si>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</si>
  <si>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</si>
  <si>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</si>
  <si>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</si>
  <si>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</si>
  <si>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</si>
  <si>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</si>
  <si>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</si>
  <si>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</si>
  <si>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</si>
  <si>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</si>
  <si>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</si>
  <si>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</si>
  <si>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</si>
  <si>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</si>
  <si>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</si>
  <si>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</si>
  <si>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</si>
  <si>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</si>
  <si>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</si>
  <si>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</si>
  <si>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</si>
  <si>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</si>
  <si>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</si>
  <si>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</si>
  <si>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</si>
  <si>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</si>
  <si>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</si>
  <si>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</si>
  <si>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</si>
  <si>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</si>
  <si>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</si>
  <si>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</si>
  <si>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</si>
  <si>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</si>
  <si>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</si>
  <si>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</si>
  <si>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</si>
  <si>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</si>
  <si>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</si>
  <si>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</si>
  <si>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</si>
  <si>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</si>
  <si>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</si>
  <si>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</si>
  <si>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Plans (1:100) avec désignation des éléments, enveloppe thermique, SRE</t>
  </si>
  <si>
    <t>Fiche technique des équipements et schéma de principe de l'installation projetée</t>
  </si>
  <si>
    <t>Certificat provisoire Minergie-P ou Minergie-A ou draft CECB A/A avec log-CECB et toute annexe utile</t>
  </si>
  <si>
    <t>Certificat provisoire Minergie-Rénovation ou draft CECB C/C après rénovation avec log-CECB et toute annexe utile</t>
  </si>
  <si>
    <t>Demande de préavis cantonal (SEFH) requise pour installation de production fossile</t>
  </si>
  <si>
    <t>Dossier justificatif selon OcEne art.63 pour le remplacement de chauffage électrique décentralisé</t>
  </si>
  <si>
    <t>Justification de l'intérêt cantonal selon OcEne art.15</t>
  </si>
  <si>
    <t>Dienststelle für Energie und Wasserkraft</t>
  </si>
  <si>
    <r>
      <t>Nachweis</t>
    </r>
    <r>
      <rPr>
        <sz val="11"/>
        <rFont val="Arial"/>
        <family val="2"/>
      </rPr>
      <t xml:space="preserve">
</t>
    </r>
    <r>
      <rPr>
        <b/>
        <sz val="12"/>
        <rFont val="Arial"/>
        <family val="2"/>
      </rPr>
      <t>Heizungs- und 
Warmwasseranlagen</t>
    </r>
  </si>
  <si>
    <t>Gemeinde :</t>
  </si>
  <si>
    <t>Bauvorhaben :</t>
  </si>
  <si>
    <t>Parz.-Nr :</t>
  </si>
  <si>
    <t xml:space="preserve">Projekt von kantonalem Interesse </t>
  </si>
  <si>
    <t>Wärmeerzeugung</t>
  </si>
  <si>
    <t>nachher wählen</t>
  </si>
  <si>
    <t>Wärme</t>
  </si>
  <si>
    <t>Leistung</t>
  </si>
  <si>
    <t>Zweck</t>
  </si>
  <si>
    <t>zuerst wählen</t>
  </si>
  <si>
    <t>Art des Wärmeerzeugers / Wasserwärmers</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</si>
  <si>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</si>
  <si>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</si>
  <si>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</si>
  <si>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</si>
  <si>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</si>
  <si>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</si>
  <si>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</si>
  <si>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</si>
  <si>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</si>
  <si>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</si>
  <si>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</si>
  <si>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</si>
  <si>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</si>
  <si>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Neuanlage</t>
  </si>
  <si>
    <t>Ersatz</t>
  </si>
  <si>
    <t>Unverändert</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</si>
  <si>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</si>
  <si>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</si>
  <si>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</si>
  <si>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</si>
  <si>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</si>
  <si>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</si>
  <si>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Wasser / Wasser (&lt;100 kW)</t>
  </si>
  <si>
    <t>Wärmepumpe Wasser / Wasser (ab.100 kW)</t>
  </si>
  <si>
    <t>Wärmepumpe Erdregister / Wasser</t>
  </si>
  <si>
    <t>Wärmepumpe Erdregister / Wasser mit el. Notheizung</t>
  </si>
  <si>
    <t>Wärmepumpe - Wassererwärmer</t>
  </si>
  <si>
    <t>Solaranlage thermisch</t>
  </si>
  <si>
    <t>Gazfeueurung  kondensierend</t>
  </si>
  <si>
    <t xml:space="preserve">Gazfeuerung </t>
  </si>
  <si>
    <t>Holzpelletsfeuerung</t>
  </si>
  <si>
    <t>Holzpelletsfeuerung kondensierend</t>
  </si>
  <si>
    <t>Holzschnitzelfeuerung</t>
  </si>
  <si>
    <t>Holzschnitzelfeuerung kondensierend</t>
  </si>
  <si>
    <t>Stückholzfeuerung</t>
  </si>
  <si>
    <t>Stückholzfeuerung mit el. Notheizung</t>
  </si>
  <si>
    <t>Ölfeuerung kondensierend</t>
  </si>
  <si>
    <t>Ölfeuerung</t>
  </si>
  <si>
    <t>Fernwärme (aus KVA, ARA) - min. 75%  Erneuerbar Energie</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</si>
  <si>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</si>
  <si>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</si>
  <si>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</si>
  <si>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</si>
  <si>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</si>
  <si>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</si>
  <si>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</si>
  <si>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Heizung</t>
  </si>
  <si>
    <t>Warmwasser</t>
  </si>
  <si>
    <t>Prozess</t>
  </si>
  <si>
    <t>vorgesehenen Ausrüstungen mit Vorrichtungen ausgestattet sein, die es ermöglichen, die der Umwelt (Grundwasser, See usw.) entzogene Energie zu quantifizieren. Der Wasserdurchfluss und die Temperatur des entnommenen Wassers sowie die Temperatur des abgeleiteten Wassers müssen gemessen werden.</t>
  </si>
  <si>
    <t xml:space="preserve">Bei der Installation einer Wasser-Wasser-Wärmepumpe mit einer thermischen Leistung von 100 kW oder mehr muss diese zusätzlich zu den in Absatz 3 </t>
  </si>
  <si>
    <t xml:space="preserve">kEnG Art.38 Ab.4 Mit Heizöl oder Gas betriebene Heizkessel in zeitweise genutzten Gebäuden (Zweitwohnungen, Kirchen usw.) müssen innerhalb von </t>
  </si>
  <si>
    <t>10 Jahren nach Inkrafttreten dieses Gesetzes mit einer Fernbedienung ausgestattet werden, die eine Senkung der Temperatur ermöglicht. Eine solche Regulierung muss auch für jede Nutzeinheit vorgesehen werden.</t>
  </si>
  <si>
    <t>davon neu :</t>
  </si>
  <si>
    <t>Energiebezugsfläche EBF :</t>
  </si>
  <si>
    <t>Nutzung :</t>
  </si>
  <si>
    <t>Installierte Wärmeleistung :</t>
  </si>
  <si>
    <t>Berechnete Heizlast (SIA 384/2) :</t>
  </si>
  <si>
    <t>Spezifische Wärmeleistung des Wärmeerzeuger :</t>
  </si>
  <si>
    <t>Elektrische Notheizung :</t>
  </si>
  <si>
    <t>W/m² EBF</t>
  </si>
  <si>
    <t>Heizungsspeicher :</t>
  </si>
  <si>
    <t xml:space="preserve">Wärmedämmung serienmässig (Typenprüfung) ① </t>
  </si>
  <si>
    <t>Wärmedämmung vor Ort</t>
  </si>
  <si>
    <t>Speicher als Kombispeicher ausgeführt (Warmwasserspeicher integriert)</t>
  </si>
  <si>
    <t>Begründung :</t>
  </si>
  <si>
    <t xml:space="preserve">    Andere :</t>
  </si>
  <si>
    <t>Abwärmenutzung</t>
  </si>
  <si>
    <t>Im Gebäude fällt Abwärme an :</t>
  </si>
  <si>
    <t>Abwärme wird genutzt für :</t>
  </si>
  <si>
    <t>Begründung, wenn nicht genutzt :</t>
  </si>
  <si>
    <t xml:space="preserve">von : </t>
  </si>
  <si>
    <t>Wärmeverteilung</t>
  </si>
  <si>
    <t>Wärmedämmung von Heizungsleitungen</t>
  </si>
  <si>
    <t>Räumen oder im Freien :</t>
  </si>
  <si>
    <t>inkl. Armaturen und Pumpen in unbeheizten</t>
  </si>
  <si>
    <t>Rohrnennweite [DN]</t>
  </si>
  <si>
    <t>Zoll</t>
  </si>
  <si>
    <t>min. Dämmstärke</t>
  </si>
  <si>
    <t>bei Dämmmaterial mit</t>
  </si>
  <si>
    <t>Erdverlegte Leitungen :</t>
  </si>
  <si>
    <t>Dämmung gemäss kEnV Art. 36 :</t>
  </si>
  <si>
    <t>Vorlauftemperatur ≤ 50°C</t>
  </si>
  <si>
    <t>keine</t>
  </si>
  <si>
    <t>Ja</t>
  </si>
  <si>
    <t>Nein</t>
  </si>
  <si>
    <t>Ja, gemäss Vorschrift gedämmt</t>
  </si>
  <si>
    <t>Grund :</t>
  </si>
  <si>
    <t>Wärmeabgabe</t>
  </si>
  <si>
    <t>Wärmeabgabe nur in wärmegedämmten Räumen :</t>
  </si>
  <si>
    <t>Wärmeabgabe :</t>
  </si>
  <si>
    <t>Heizkörper</t>
  </si>
  <si>
    <t>Lufterhitzer</t>
  </si>
  <si>
    <t>Flächenheizung</t>
  </si>
  <si>
    <t>nein, Grund :</t>
  </si>
  <si>
    <t>Einzelraum-Temperaturregelung :</t>
  </si>
  <si>
    <t>Thermostatventile</t>
  </si>
  <si>
    <t>Elektronische Regelung mit Einzelraum-Temperaturfühlern</t>
  </si>
  <si>
    <r>
      <t xml:space="preserve">keine, Flächenheizung mit max. Vorlauftemperatur </t>
    </r>
    <r>
      <rPr>
        <sz val="10"/>
        <color rgb="FF000000"/>
        <rFont val="Calibri"/>
        <family val="2"/>
      </rPr>
      <t>≤</t>
    </r>
    <r>
      <rPr>
        <sz val="10"/>
        <color rgb="FF000000"/>
        <rFont val="Arial"/>
        <family val="2"/>
      </rPr>
      <t xml:space="preserve">30°C, </t>
    </r>
  </si>
  <si>
    <t>jedoch mind. eine Regelung je Wohnung resp. Nutzeinheit</t>
  </si>
  <si>
    <t>Die Konformitätserklärung (Energieeffizienzverordnung) ist auf Verlangen vom Inverkehrbringer (Hersteller, Importeur) beizubringen. Planer/innen, Installateur/innen und Kontrolleur/innen müssen lediglich auf Verlangen den Lieferanten angeben.</t>
  </si>
  <si>
    <t>Warmwasserspeicher :</t>
  </si>
  <si>
    <t>Wassererwärmung in Wohnbauten :</t>
  </si>
  <si>
    <t>Warmwassertemperatur ≤ 60°C :</t>
  </si>
  <si>
    <t>Wärmedämmung der Warmwasserleitungen</t>
  </si>
  <si>
    <t>gemäss Vorschrift :</t>
  </si>
  <si>
    <t>Kombispeicher (mit Heizungsspeicher kombiniert)</t>
  </si>
  <si>
    <t>Vorwärmung mit dem Wärmeerzeuger für die Raumheizung</t>
  </si>
  <si>
    <t>Erwärmung primär mittels erneuerbarer Energie oder Abwärme</t>
  </si>
  <si>
    <t>(Dämmstärken siehe Wärmeverteilung)</t>
  </si>
  <si>
    <t>Verbrauchsabhängige Heiz- und Warmwasserkostenabrechnung</t>
  </si>
  <si>
    <t>Anzahl Nutzungeinheiten : ②</t>
  </si>
  <si>
    <t>Ausrüstungspflicht Neubau :</t>
  </si>
  <si>
    <t xml:space="preserve">Ausrüstungspflicht bei wesentliche </t>
  </si>
  <si>
    <t>Erneuerungen :</t>
  </si>
  <si>
    <t>pro Gebäude in</t>
  </si>
  <si>
    <t>Gebäudegruppe</t>
  </si>
  <si>
    <t>Heizung, Grund : Gesamterneuerung Heizungssystem</t>
  </si>
  <si>
    <t>Heizung, Grund : Gebäudehüllesanierung im Wärmwassersystem</t>
  </si>
  <si>
    <t>Mehr als 75% der Gebäudehülle eines oder mehrerer Gebäude in einer Gebäudegruppe wird renoviert</t>
  </si>
  <si>
    <t>Installation der Messgeräte : ③</t>
  </si>
  <si>
    <t>Wohnungen/Läden/Büros/Gebäude in Gebäudegruppe, etc.</t>
  </si>
  <si>
    <t>Begründung für befreiung von Heizwärmeverbrauchsmessung, wesentliche Erneuerungen : ②</t>
  </si>
  <si>
    <t>Begründung für befreiung von Heizwärmeverbrauchsmessung, Neubau : ②</t>
  </si>
  <si>
    <t>Wärmedämmung bei Flächenheizungen zwischen</t>
  </si>
  <si>
    <t>verschiedenen Nutzeinheiten : (U-Wert ≤ 0,7 W/m²K)</t>
  </si>
  <si>
    <t>Spezifische Wärmeleistung &lt; 20 W/m²EBF</t>
  </si>
  <si>
    <t>Minergie-P/a-Label oder GEAK A/A Zertifikat (beilegen)</t>
  </si>
  <si>
    <t>Minergie-Renovation-Label, GEAK C/C nach renovierung (beilegen)</t>
  </si>
  <si>
    <t>Die Konformitätsklärung (EnV, Art. 10) ist auf Verlangen vom Inverkehrbringer (Hersteller, Importeur) beizubringen. Planer/innen, Installateur/innen und Kontrolleur/innen müssen lediglich auf Verlangen den Lieferanten angeben.</t>
  </si>
  <si>
    <t>kEnV Art.50 - Neue Gebäude mit zentraler Wärmeversorgung für fünf oder mehr Nutzeinheiten sind mit den nötigen Geräten zur Erfassung des individuellen Wärmeverbrauchs für Warmwasser auszurüsten.
kEnV Art.51 -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kEnV Art.54 Ausnahme für energieeffiziente Gebäude</t>
  </si>
  <si>
    <t>Es dürfen nur Geräte mit Zulassung durch das Verordnung des EJPD über Messmittel für thermische Energie (TMmV) eingesetzwerden.</t>
  </si>
  <si>
    <r>
      <t>Wichtiger Hinweis :</t>
    </r>
    <r>
      <rPr>
        <sz val="10"/>
        <color rgb="FFFF0000"/>
        <rFont val="Arial"/>
        <family val="2"/>
      </rPr>
      <t xml:space="preserve"> Die Einrichtung eines Wärmeerzeugungssystems, das auf fossile Energie zurückgreift, auch wenn es mit einer erneuerbaren Energieressource kombiniert wird, muss in jedem Fall dem DEWK zur Vorankündigung vorgelegt werden.</t>
    </r>
  </si>
  <si>
    <t>Nachweis erarbeitet durch :</t>
  </si>
  <si>
    <t>Unterschriften</t>
  </si>
  <si>
    <t>Name und Adresse
bzw. Firmenstempel :</t>
  </si>
  <si>
    <t>Sachbearbeiter/-in :</t>
  </si>
  <si>
    <t>Tel / Mail :</t>
  </si>
  <si>
    <t>Ort, Datum, Unterschrift :</t>
  </si>
  <si>
    <t>Provisorisches Minergie-P/A Zertifikat oder GEAK A/A, mit log-file und alle nützlische Beilage für Kontrolle</t>
  </si>
  <si>
    <t>Provisorisches Minergie-Renovation Zertifikat oder GEAK C/C nach renovierung, mit log-file und alle nützlische Beilage für Kontrolle</t>
  </si>
  <si>
    <t>Vormeinung von der Dienststelle erforderlich für fossile Wärmeerzeugung</t>
  </si>
  <si>
    <t>Nachweisdossier gemäss kEnV Art.63 für den Ersatz von dezentralen Elektroheizungen</t>
  </si>
  <si>
    <t>Begründung des kantonalen Interesses gemäss kEnV Art.15</t>
  </si>
  <si>
    <t>Datenblatt der Geräte und Prinzipschema der geplanten Anlage</t>
  </si>
  <si>
    <t>Bitte Installation zuerst wählen</t>
  </si>
  <si>
    <t>Choisir en premier une installation</t>
  </si>
  <si>
    <r>
      <t xml:space="preserve">Energiezählausrüstung : </t>
    </r>
    <r>
      <rPr>
        <sz val="8"/>
        <color rgb="FF000000"/>
        <rFont val="Calibri"/>
        <family val="2"/>
      </rPr>
      <t>②</t>
    </r>
  </si>
  <si>
    <r>
      <t>Energienachweis</t>
    </r>
    <r>
      <rPr>
        <sz val="11"/>
        <rFont val="Arial"/>
        <family val="2"/>
      </rPr>
      <t xml:space="preserve">
</t>
    </r>
    <r>
      <rPr>
        <b/>
        <sz val="12"/>
        <rFont val="Arial"/>
        <family val="2"/>
      </rPr>
      <t>Heizungs- und 
Warmwasseranlagen</t>
    </r>
  </si>
  <si>
    <r>
      <t xml:space="preserve">VON DER ZUSTÄNDIGEN BEHÖRDE AUSZUFÜLLEN
(oder sein Beauftragter)
</t>
    </r>
    <r>
      <rPr>
        <b/>
        <i/>
        <sz val="9"/>
        <color rgb="FF000000"/>
        <rFont val="Arial"/>
        <family val="2"/>
      </rPr>
      <t>Der Nachweis ist vollständig und korrekt belegt</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</si>
  <si>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Ab.3).</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</si>
  <si>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</si>
  <si>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</si>
  <si>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</si>
  <si>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</si>
  <si>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</si>
  <si>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</si>
  <si>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</si>
  <si>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</si>
  <si>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</si>
  <si>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</si>
  <si>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t>EN-VS-104 et EN-VS-110 si PAC réversible</t>
  </si>
  <si>
    <t>EN-VS-104 und EN-VS-110 wenn die WP reversible ist</t>
  </si>
  <si>
    <t>Version 25 février 2025 (valable  jusqu'au 31.04.2025)</t>
  </si>
  <si>
    <r>
      <t xml:space="preserve">Commentaires &amp; Annexes </t>
    </r>
    <r>
      <rPr>
        <b/>
        <sz val="12"/>
        <color theme="5"/>
        <rFont val="Arial"/>
        <family val="2"/>
      </rPr>
      <t>à fournir dans le cadre de ce formulaire</t>
    </r>
    <r>
      <rPr>
        <b/>
        <sz val="12"/>
        <color rgb="FF000000"/>
        <rFont val="Arial"/>
        <family val="2"/>
      </rPr>
      <t xml:space="preserve"> selon les informations saisies</t>
    </r>
  </si>
  <si>
    <t>Autres : préciser en commentaires p.2</t>
  </si>
  <si>
    <t>Version 25. Februar 2025 (gültig bis 31.04.2025)</t>
  </si>
  <si>
    <t>Erklärungen</t>
  </si>
  <si>
    <t>Andere : in der Erklärung auf S. 2 anzugeben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</si>
</sst>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6" formatCode="0.0"/>
  </numFmts>
  <fonts count="51"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theme="0"/>
      <name val="Arial"/>
      <family val="2"/>
    </font>
    <font>
      <i/>
      <sz val="9"/>
      <color theme="5"/>
      <name val="Arial"/>
      <family val="2"/>
    </font>
    <font>
      <i/>
      <sz val="9"/>
      <color rgb="FF00B0F0"/>
      <name val="Arial"/>
      <family val="2"/>
    </font>
    <font>
      <sz val="8"/>
      <color rgb="FF000000"/>
      <name val="Calibri"/>
      <family val="2"/>
    </font>
    <font>
      <sz val="8"/>
      <color rgb="FF0D0D0D"/>
      <name val="Segoe UI"/>
      <family val="2"/>
    </font>
    <font>
      <sz val="10"/>
      <color rgb="FFFF0000"/>
      <name val="Arial"/>
      <family val="2"/>
    </font>
    <font>
      <sz val="10"/>
      <color rgb="FF00B050"/>
      <name val="Arial"/>
      <family val="2"/>
    </font>
    <font>
      <b/>
      <sz val="10"/>
      <color rgb="FFFF0000"/>
      <name val="Arial"/>
      <family val="2"/>
    </font>
    <font>
      <sz val="10"/>
      <color theme="5"/>
      <name val="Arial"/>
      <family val="2"/>
    </font>
    <font>
      <b/>
      <sz val="9"/>
      <color rgb="FF000000"/>
      <name val="Arial"/>
      <family val="2"/>
    </font>
    <font>
      <b/>
      <sz val="9"/>
      <color indexed="81"/>
      <name val="Tahoma"/>
      <family val="2"/>
    </font>
    <font>
      <sz val="9"/>
      <color indexed="81"/>
      <name val="Tahoma"/>
      <family val="2"/>
    </font>
    <font>
      <sz val="10"/>
      <color theme="0" tint="-0.499984740745262"/>
      <name val="Arial"/>
      <family val="2"/>
    </font>
    <font>
      <sz val="8"/>
      <color rgb="FF000000"/>
      <name val="Segoe UI"/>
      <family val="2"/>
    </font>
    <font>
      <b/>
      <sz val="11"/>
      <name val="Arial"/>
      <family val="2"/>
    </font>
    <font>
      <i/>
      <sz val="12"/>
      <color theme="0" tint="-0.499984740745262"/>
      <name val="Arial"/>
      <family val="2"/>
    </font>
    <font>
      <i/>
      <sz val="10"/>
      <color theme="5"/>
      <name val="Arial"/>
      <family val="2"/>
    </font>
    <font>
      <b/>
      <i/>
      <sz val="9"/>
      <color rgb="FF000000"/>
      <name val="Arial"/>
      <family val="2"/>
    </font>
    <font>
      <sz val="8"/>
      <color indexed="81"/>
      <name val="Tahoma"/>
      <family val="2"/>
    </font>
    <font>
      <b/>
      <sz val="8"/>
      <color indexed="81"/>
      <name val="Tahoma"/>
      <family val="2"/>
    </font>
    <font>
      <sz val="9"/>
      <color theme="5"/>
      <name val="Arial"/>
      <family val="2"/>
    </font>
    <font>
      <sz val="9"/>
      <color rgb="FF000000"/>
      <name val="Arial"/>
      <family val="2"/>
    </font>
    <font>
      <sz val="9"/>
      <name val="Arial"/>
      <family val="2"/>
    </font>
    <font>
      <i/>
      <sz val="8"/>
      <color rgb="FF000000"/>
      <name val="Arial"/>
      <family val="2"/>
    </font>
    <font>
      <strike/>
      <sz val="10"/>
      <color theme="0" tint="-0.499984740745262"/>
      <name val="Arial"/>
      <family val="2"/>
    </font>
    <font>
      <sz val="8"/>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sz val="10"/>
      <color rgb="FF000000"/>
      <name val="Calibri"/>
      <family val="2"/>
    </font>
    <font>
      <i/>
      <sz val="12"/>
      <color theme="1"/>
      <name val="Calibri"/>
      <family val="2"/>
      <scheme val="minor"/>
    </font>
    <font>
      <b/>
      <sz val="12"/>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43" fontId="1" fillId="0" borderId="0" applyFont="0" applyFill="0" applyBorder="0" applyAlignment="0" applyProtection="0"/>
    <xf numFmtId="0" fontId="39" fillId="0" borderId="0" applyNumberFormat="0" applyFill="0" applyBorder="0" applyAlignment="0" applyProtection="0"/>
  </cellStyleXfs>
  <cellXfs count="312">
    <xf numFmtId="0" fontId="0" fillId="0" borderId="0" xfId="0"/>
    <xf numFmtId="0" fontId="2" fillId="2" borderId="0" xfId="0" applyFont="1" applyFill="1" applyAlignment="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14" xfId="0" applyFont="1" applyFill="1" applyBorder="1" applyAlignment="1">
      <alignment horizontal="left" vertical="center"/>
    </xf>
    <xf numFmtId="0" fontId="8" fillId="2" borderId="15" xfId="0" applyFont="1" applyFill="1" applyBorder="1" applyAlignment="1">
      <alignment vertical="center"/>
    </xf>
    <xf numFmtId="0" fontId="9" fillId="2" borderId="15" xfId="0" applyFont="1" applyFill="1" applyBorder="1" applyAlignment="1">
      <alignment vertical="center" wrapText="1"/>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1" xfId="0" applyFont="1" applyFill="1" applyBorder="1" applyAlignment="1">
      <alignment vertical="center"/>
    </xf>
    <xf numFmtId="0" fontId="10" fillId="2" borderId="0" xfId="0" applyFont="1" applyFill="1" applyAlignment="1">
      <alignment horizontal="lef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12" fillId="2" borderId="0" xfId="0" applyFont="1" applyFill="1" applyAlignment="1">
      <alignment horizontal="left" vertical="center"/>
    </xf>
    <xf numFmtId="0" fontId="11" fillId="2" borderId="0" xfId="0" applyFont="1" applyFill="1" applyAlignment="1">
      <alignment horizontal="left" vertical="top" wrapText="1"/>
    </xf>
    <xf numFmtId="0" fontId="2"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2" fillId="2" borderId="14"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vertical="top"/>
    </xf>
    <xf numFmtId="0" fontId="2" fillId="2" borderId="7" xfId="0" applyFont="1" applyFill="1" applyBorder="1" applyAlignment="1">
      <alignment vertical="top" wrapText="1"/>
    </xf>
    <xf numFmtId="0" fontId="2" fillId="2" borderId="7" xfId="0" applyFont="1" applyFill="1" applyBorder="1" applyAlignment="1">
      <alignment vertical="top"/>
    </xf>
    <xf numFmtId="0" fontId="2" fillId="2" borderId="0" xfId="0" applyFont="1" applyFill="1" applyAlignment="1">
      <alignment horizontal="left" vertical="top"/>
    </xf>
    <xf numFmtId="0" fontId="14" fillId="0" borderId="0" xfId="0" applyFont="1"/>
    <xf numFmtId="0" fontId="2" fillId="2" borderId="14" xfId="0" applyFont="1" applyFill="1" applyBorder="1" applyAlignment="1">
      <alignment horizontal="left" vertical="top" wrapText="1"/>
    </xf>
    <xf numFmtId="0" fontId="2" fillId="2" borderId="14" xfId="0" applyFont="1" applyFill="1" applyBorder="1" applyAlignment="1">
      <alignment vertical="top" wrapText="1"/>
    </xf>
    <xf numFmtId="0" fontId="8" fillId="2" borderId="0" xfId="0" applyFont="1" applyFill="1" applyAlignment="1">
      <alignment horizontal="left" vertical="top"/>
    </xf>
    <xf numFmtId="0" fontId="9" fillId="2" borderId="0" xfId="0" applyFont="1" applyFill="1" applyAlignment="1">
      <alignment horizontal="left" vertical="top" wrapText="1"/>
    </xf>
    <xf numFmtId="0" fontId="2" fillId="2" borderId="17" xfId="0" applyFont="1" applyFill="1" applyBorder="1" applyAlignment="1">
      <alignment horizontal="left" vertical="center"/>
    </xf>
    <xf numFmtId="0" fontId="8"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left" vertical="center"/>
    </xf>
    <xf numFmtId="0" fontId="16" fillId="2" borderId="0" xfId="0" applyFont="1" applyFill="1" applyAlignment="1">
      <alignment horizontal="left" vertical="center"/>
    </xf>
    <xf numFmtId="0" fontId="18"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14"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4" xfId="0" applyFont="1" applyFill="1" applyBorder="1" applyAlignment="1">
      <alignment horizontal="left" vertical="top"/>
    </xf>
    <xf numFmtId="0" fontId="2" fillId="2" borderId="14" xfId="0" applyFont="1" applyFill="1" applyBorder="1" applyAlignment="1">
      <alignment horizontal="center" vertical="center"/>
    </xf>
    <xf numFmtId="0" fontId="5" fillId="3" borderId="0" xfId="0" applyFont="1" applyFill="1" applyAlignment="1">
      <alignment horizontal="left" vertical="top"/>
    </xf>
    <xf numFmtId="0" fontId="22" fillId="0" borderId="0" xfId="0" applyFont="1" applyAlignment="1" applyProtection="1">
      <alignment horizontal="left" vertical="center"/>
      <protection locked="0"/>
    </xf>
    <xf numFmtId="0" fontId="22" fillId="0" borderId="0" xfId="0" quotePrefix="1" applyFont="1" applyAlignment="1" applyProtection="1">
      <alignment horizontal="left" vertical="center"/>
      <protection locked="0"/>
    </xf>
    <xf numFmtId="0" fontId="24" fillId="2" borderId="0" xfId="0" applyFont="1" applyFill="1" applyAlignment="1">
      <alignment vertical="center"/>
    </xf>
    <xf numFmtId="0" fontId="7" fillId="3" borderId="0" xfId="0" applyFont="1" applyFill="1" applyAlignment="1">
      <alignment horizontal="left" vertical="center"/>
    </xf>
    <xf numFmtId="0" fontId="25" fillId="2" borderId="0" xfId="0" applyFont="1" applyFill="1" applyAlignment="1">
      <alignment vertical="center"/>
    </xf>
    <xf numFmtId="0" fontId="2" fillId="2" borderId="14" xfId="0" applyFont="1" applyFill="1" applyBorder="1" applyAlignment="1">
      <alignment horizontal="righ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9" fillId="2" borderId="0" xfId="0" applyFont="1" applyFill="1" applyAlignment="1">
      <alignment vertical="center" wrapText="1"/>
    </xf>
    <xf numFmtId="0" fontId="2" fillId="2" borderId="5" xfId="0" applyFont="1" applyFill="1" applyBorder="1" applyAlignment="1">
      <alignment horizontal="left" vertical="center"/>
    </xf>
    <xf numFmtId="0" fontId="26" fillId="2" borderId="0" xfId="0" applyFont="1" applyFill="1" applyAlignment="1">
      <alignment horizontal="left" vertical="center"/>
    </xf>
    <xf numFmtId="0" fontId="2" fillId="3" borderId="29" xfId="0" applyFont="1" applyFill="1" applyBorder="1" applyAlignment="1">
      <alignment vertical="center"/>
    </xf>
    <xf numFmtId="0" fontId="8" fillId="3" borderId="30" xfId="0" applyFont="1" applyFill="1" applyBorder="1" applyAlignment="1">
      <alignment vertical="center"/>
    </xf>
    <xf numFmtId="0" fontId="18" fillId="3" borderId="29" xfId="0" applyFont="1" applyFill="1" applyBorder="1" applyAlignment="1">
      <alignment vertical="center"/>
    </xf>
    <xf numFmtId="0" fontId="18" fillId="3" borderId="31" xfId="0" applyFont="1" applyFill="1" applyBorder="1" applyAlignment="1">
      <alignment vertical="center"/>
    </xf>
    <xf numFmtId="0" fontId="18" fillId="3" borderId="32"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0" fontId="5" fillId="3" borderId="0" xfId="0" applyFont="1" applyFill="1" applyAlignment="1">
      <alignment vertical="center"/>
    </xf>
    <xf numFmtId="0" fontId="5" fillId="3" borderId="32"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top" wrapText="1"/>
    </xf>
    <xf numFmtId="0" fontId="2" fillId="3" borderId="0" xfId="0" applyFont="1" applyFill="1" applyAlignment="1">
      <alignment horizontal="left" vertical="center"/>
    </xf>
    <xf numFmtId="0" fontId="2" fillId="3" borderId="0" xfId="0" applyFont="1" applyFill="1" applyAlignment="1">
      <alignment vertical="center"/>
    </xf>
    <xf numFmtId="0" fontId="2" fillId="2" borderId="0" xfId="0" applyFont="1" applyFill="1" applyAlignment="1">
      <alignment horizontal="left"/>
    </xf>
    <xf numFmtId="0" fontId="2" fillId="2" borderId="0" xfId="0" applyFont="1" applyFill="1"/>
    <xf numFmtId="0" fontId="22" fillId="0" borderId="0" xfId="0" applyFont="1" applyAlignment="1" applyProtection="1">
      <alignment horizontal="left"/>
      <protection locked="0"/>
    </xf>
    <xf numFmtId="0" fontId="2" fillId="0" borderId="0" xfId="0" applyFont="1" applyAlignment="1" applyProtection="1">
      <alignment horizontal="left"/>
      <protection locked="0"/>
    </xf>
    <xf numFmtId="0" fontId="31" fillId="2" borderId="0" xfId="0" applyFont="1" applyFill="1" applyAlignment="1">
      <alignment vertical="center"/>
    </xf>
    <xf numFmtId="0" fontId="32" fillId="2" borderId="0" xfId="0" applyFont="1" applyFill="1" applyAlignment="1">
      <alignment horizontal="center" vertical="top"/>
    </xf>
    <xf numFmtId="0" fontId="2" fillId="3" borderId="0" xfId="0" applyFont="1" applyFill="1" applyAlignment="1">
      <alignment vertical="top"/>
    </xf>
    <xf numFmtId="0" fontId="33" fillId="2" borderId="0" xfId="0" applyFont="1" applyFill="1" applyAlignment="1">
      <alignment horizontal="left" vertical="center"/>
    </xf>
    <xf numFmtId="0" fontId="5" fillId="2" borderId="0" xfId="0" applyFont="1" applyFill="1" applyAlignment="1">
      <alignment horizontal="left" vertical="center"/>
    </xf>
    <xf numFmtId="0" fontId="34" fillId="0" borderId="0" xfId="0" applyFont="1" applyAlignment="1" applyProtection="1">
      <alignment horizontal="left" vertical="center"/>
      <protection locked="0"/>
    </xf>
    <xf numFmtId="0" fontId="33" fillId="2" borderId="6" xfId="0" applyFont="1" applyFill="1" applyBorder="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left" vertical="center" wrapText="1"/>
    </xf>
    <xf numFmtId="164" fontId="2" fillId="2" borderId="0" xfId="1" applyNumberFormat="1" applyFont="1" applyFill="1" applyBorder="1" applyAlignment="1" applyProtection="1">
      <alignment horizontal="center" vertical="center"/>
    </xf>
    <xf numFmtId="0" fontId="5" fillId="3" borderId="0" xfId="0" quotePrefix="1" applyFont="1" applyFill="1" applyAlignment="1">
      <alignment vertical="center"/>
    </xf>
    <xf numFmtId="0" fontId="2" fillId="2" borderId="2" xfId="0" applyFont="1" applyFill="1" applyBorder="1" applyAlignment="1">
      <alignment horizontal="left" vertical="center"/>
    </xf>
    <xf numFmtId="0" fontId="36" fillId="2" borderId="0" xfId="0" applyFont="1" applyFill="1"/>
    <xf numFmtId="0" fontId="37" fillId="2" borderId="0" xfId="0" applyFont="1" applyFill="1"/>
    <xf numFmtId="0" fontId="38" fillId="2" borderId="0" xfId="0" applyFont="1" applyFill="1" applyAlignment="1">
      <alignment vertical="center"/>
    </xf>
    <xf numFmtId="0" fontId="36" fillId="2" borderId="14" xfId="0" applyFont="1" applyFill="1" applyBorder="1"/>
    <xf numFmtId="0" fontId="37" fillId="2" borderId="14" xfId="0" applyFont="1" applyFill="1" applyBorder="1"/>
    <xf numFmtId="0" fontId="40" fillId="2" borderId="0" xfId="0" applyFont="1" applyFill="1"/>
    <xf numFmtId="0" fontId="42" fillId="2" borderId="0" xfId="0" applyFont="1" applyFill="1"/>
    <xf numFmtId="49" fontId="37" fillId="2" borderId="0" xfId="0" applyNumberFormat="1" applyFont="1" applyFill="1" applyAlignment="1">
      <alignment horizontal="center"/>
    </xf>
    <xf numFmtId="0" fontId="37" fillId="2" borderId="0" xfId="0" applyFont="1" applyFill="1" applyAlignment="1">
      <alignment vertical="top" wrapText="1"/>
    </xf>
    <xf numFmtId="0" fontId="37" fillId="2" borderId="0" xfId="0" applyFont="1" applyFill="1" applyAlignment="1">
      <alignment horizontal="center" vertical="top" wrapText="1"/>
    </xf>
    <xf numFmtId="0" fontId="37" fillId="2" borderId="0" xfId="0" applyFont="1" applyFill="1" applyAlignment="1">
      <alignment horizontal="left" vertical="top" wrapText="1"/>
    </xf>
    <xf numFmtId="49" fontId="37" fillId="2" borderId="0" xfId="0" applyNumberFormat="1" applyFont="1" applyFill="1"/>
    <xf numFmtId="0" fontId="37" fillId="3" borderId="34" xfId="0" applyFont="1" applyFill="1" applyBorder="1"/>
    <xf numFmtId="0" fontId="44" fillId="2" borderId="0" xfId="0" applyFont="1" applyFill="1"/>
    <xf numFmtId="0" fontId="37" fillId="2" borderId="0" xfId="0" applyFont="1" applyFill="1" applyAlignment="1">
      <alignment horizontal="center"/>
    </xf>
    <xf numFmtId="0" fontId="37" fillId="2" borderId="0" xfId="0" applyFont="1" applyFill="1" applyAlignment="1">
      <alignment horizontal="left" vertical="top"/>
    </xf>
    <xf numFmtId="0" fontId="26" fillId="3" borderId="0" xfId="0" applyFont="1" applyFill="1" applyAlignment="1">
      <alignment horizontal="left" vertical="center"/>
    </xf>
    <xf numFmtId="0" fontId="11" fillId="2" borderId="0" xfId="0" applyFont="1" applyFill="1" applyAlignment="1">
      <alignment horizontal="right" vertical="center"/>
    </xf>
    <xf numFmtId="0" fontId="47" fillId="0" borderId="0" xfId="0" applyFont="1" applyAlignment="1" applyProtection="1">
      <alignment horizontal="left" vertical="center"/>
      <protection locked="0"/>
    </xf>
    <xf numFmtId="0" fontId="47" fillId="0" borderId="0" xfId="0" quotePrefix="1" applyFont="1" applyAlignment="1" applyProtection="1">
      <alignment horizontal="left" vertical="center"/>
      <protection locked="0"/>
    </xf>
    <xf numFmtId="0" fontId="47" fillId="0" borderId="0" xfId="0" applyFont="1" applyAlignment="1" applyProtection="1">
      <alignment horizontal="left"/>
      <protection locked="0"/>
    </xf>
    <xf numFmtId="0" fontId="2" fillId="2" borderId="0" xfId="0" applyFont="1" applyFill="1" applyAlignment="1" applyProtection="1">
      <alignment horizontal="left" vertical="center"/>
      <protection locked="0"/>
    </xf>
    <xf numFmtId="0" fontId="2" fillId="3" borderId="0" xfId="0" quotePrefix="1" applyFont="1" applyFill="1" applyAlignment="1">
      <alignment vertical="center"/>
    </xf>
    <xf numFmtId="0" fontId="49" fillId="2" borderId="14" xfId="0" applyFont="1" applyFill="1" applyBorder="1" applyAlignment="1">
      <alignment horizontal="right"/>
    </xf>
    <xf numFmtId="0" fontId="45" fillId="2" borderId="35" xfId="0" applyFont="1" applyFill="1" applyBorder="1" applyAlignment="1">
      <alignment horizontal="center" vertical="center"/>
    </xf>
    <xf numFmtId="0" fontId="45" fillId="2" borderId="24" xfId="0" applyFont="1" applyFill="1" applyBorder="1" applyAlignment="1">
      <alignment horizontal="center" vertical="center"/>
    </xf>
    <xf numFmtId="0" fontId="45" fillId="2" borderId="36" xfId="0" applyFont="1" applyFill="1" applyBorder="1" applyAlignment="1">
      <alignment horizontal="center" vertical="center"/>
    </xf>
    <xf numFmtId="0" fontId="45" fillId="2" borderId="37" xfId="0" applyFont="1" applyFill="1" applyBorder="1" applyAlignment="1">
      <alignment horizontal="center" vertical="center"/>
    </xf>
    <xf numFmtId="0" fontId="45" fillId="2" borderId="19" xfId="0" applyFont="1" applyFill="1" applyBorder="1" applyAlignment="1">
      <alignment horizontal="center" vertical="center"/>
    </xf>
    <xf numFmtId="0" fontId="45" fillId="2" borderId="38" xfId="0" applyFont="1" applyFill="1" applyBorder="1" applyAlignment="1">
      <alignment horizontal="center" vertical="center"/>
    </xf>
    <xf numFmtId="0" fontId="37" fillId="2" borderId="0" xfId="0" applyFont="1" applyFill="1" applyAlignment="1">
      <alignment horizontal="left" vertical="top" wrapText="1"/>
    </xf>
    <xf numFmtId="0" fontId="46" fillId="2" borderId="35" xfId="0" applyFont="1" applyFill="1" applyBorder="1" applyAlignment="1">
      <alignment horizontal="center" vertical="center"/>
    </xf>
    <xf numFmtId="0" fontId="46" fillId="2" borderId="24"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37" xfId="0" applyFont="1" applyFill="1" applyBorder="1" applyAlignment="1">
      <alignment horizontal="center" vertical="center"/>
    </xf>
    <xf numFmtId="0" fontId="46" fillId="2" borderId="19" xfId="0" applyFont="1" applyFill="1" applyBorder="1" applyAlignment="1">
      <alignment horizontal="center" vertical="center"/>
    </xf>
    <xf numFmtId="0" fontId="46" fillId="2" borderId="38" xfId="0" applyFont="1" applyFill="1" applyBorder="1" applyAlignment="1">
      <alignment horizontal="center" vertical="center"/>
    </xf>
    <xf numFmtId="0" fontId="36" fillId="2" borderId="26" xfId="0" applyFont="1" applyFill="1" applyBorder="1" applyAlignment="1">
      <alignment horizontal="center"/>
    </xf>
    <xf numFmtId="0" fontId="36" fillId="2" borderId="28" xfId="0" applyFont="1" applyFill="1" applyBorder="1" applyAlignment="1">
      <alignment horizontal="center"/>
    </xf>
    <xf numFmtId="0" fontId="36" fillId="2" borderId="29" xfId="0" applyFont="1" applyFill="1" applyBorder="1" applyAlignment="1">
      <alignment horizontal="center"/>
    </xf>
    <xf numFmtId="0" fontId="36" fillId="2" borderId="30" xfId="0" applyFont="1" applyFill="1" applyBorder="1" applyAlignment="1">
      <alignment horizontal="center"/>
    </xf>
    <xf numFmtId="0" fontId="36" fillId="2" borderId="31" xfId="0" applyFont="1" applyFill="1" applyBorder="1" applyAlignment="1">
      <alignment horizontal="center"/>
    </xf>
    <xf numFmtId="0" fontId="36" fillId="2" borderId="33" xfId="0" applyFont="1" applyFill="1" applyBorder="1" applyAlignment="1">
      <alignment horizontal="center"/>
    </xf>
    <xf numFmtId="0" fontId="37" fillId="3" borderId="10" xfId="0" applyFont="1" applyFill="1" applyBorder="1" applyAlignment="1">
      <alignment horizontal="center"/>
    </xf>
    <xf numFmtId="0" fontId="37" fillId="3" borderId="11" xfId="0" applyFont="1" applyFill="1" applyBorder="1" applyAlignment="1">
      <alignment horizontal="center"/>
    </xf>
    <xf numFmtId="0" fontId="37" fillId="3" borderId="12" xfId="0" applyFont="1" applyFill="1" applyBorder="1" applyAlignment="1">
      <alignment horizontal="center"/>
    </xf>
    <xf numFmtId="0" fontId="37" fillId="5" borderId="10" xfId="0" applyFont="1" applyFill="1" applyBorder="1" applyAlignment="1">
      <alignment horizontal="center"/>
    </xf>
    <xf numFmtId="0" fontId="37" fillId="5" borderId="11" xfId="0" applyFont="1" applyFill="1" applyBorder="1" applyAlignment="1">
      <alignment horizontal="center"/>
    </xf>
    <xf numFmtId="0" fontId="37" fillId="5" borderId="12" xfId="0" applyFont="1" applyFill="1" applyBorder="1" applyAlignment="1">
      <alignment horizontal="center"/>
    </xf>
    <xf numFmtId="0" fontId="37" fillId="2" borderId="35" xfId="0" applyFont="1" applyFill="1" applyBorder="1" applyAlignment="1">
      <alignment horizontal="center"/>
    </xf>
    <xf numFmtId="0" fontId="37" fillId="2" borderId="36" xfId="0" applyFont="1" applyFill="1" applyBorder="1" applyAlignment="1">
      <alignment horizontal="center"/>
    </xf>
    <xf numFmtId="0" fontId="37" fillId="2" borderId="37" xfId="0" applyFont="1" applyFill="1" applyBorder="1" applyAlignment="1">
      <alignment horizontal="center"/>
    </xf>
    <xf numFmtId="0" fontId="37" fillId="2" borderId="38" xfId="0" applyFont="1" applyFill="1" applyBorder="1" applyAlignment="1">
      <alignment horizontal="center"/>
    </xf>
    <xf numFmtId="0" fontId="41" fillId="2" borderId="35" xfId="0" applyFont="1" applyFill="1" applyBorder="1" applyAlignment="1">
      <alignment horizontal="center" vertical="center"/>
    </xf>
    <xf numFmtId="0" fontId="41" fillId="2" borderId="24"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7" xfId="0" applyFont="1" applyFill="1" applyBorder="1" applyAlignment="1">
      <alignment horizontal="center" vertical="center"/>
    </xf>
    <xf numFmtId="0" fontId="41" fillId="2" borderId="19" xfId="0" applyFont="1" applyFill="1" applyBorder="1" applyAlignment="1">
      <alignment horizontal="center" vertical="center"/>
    </xf>
    <xf numFmtId="0" fontId="41" fillId="2" borderId="38" xfId="0" applyFont="1" applyFill="1" applyBorder="1" applyAlignment="1">
      <alignment horizontal="center" vertical="center"/>
    </xf>
    <xf numFmtId="0" fontId="38" fillId="2" borderId="0" xfId="0" applyFont="1" applyFill="1" applyAlignment="1">
      <alignment horizontal="left" vertical="center"/>
    </xf>
    <xf numFmtId="0" fontId="39" fillId="2" borderId="14" xfId="2" applyFill="1" applyBorder="1" applyAlignment="1">
      <alignment horizontal="right"/>
    </xf>
    <xf numFmtId="0" fontId="39" fillId="2" borderId="26" xfId="2" applyFill="1" applyBorder="1" applyAlignment="1">
      <alignment horizontal="center" vertical="center" wrapText="1"/>
    </xf>
    <xf numFmtId="0" fontId="39" fillId="2" borderId="28" xfId="2" applyFill="1" applyBorder="1" applyAlignment="1">
      <alignment horizontal="center" vertical="center" wrapText="1"/>
    </xf>
    <xf numFmtId="0" fontId="39" fillId="2" borderId="29" xfId="2" applyFill="1" applyBorder="1" applyAlignment="1">
      <alignment horizontal="center" vertical="center" wrapText="1"/>
    </xf>
    <xf numFmtId="0" fontId="39" fillId="2" borderId="30" xfId="2" applyFill="1" applyBorder="1" applyAlignment="1">
      <alignment horizontal="center" vertical="center" wrapText="1"/>
    </xf>
    <xf numFmtId="0" fontId="39" fillId="2" borderId="31" xfId="2" applyFill="1" applyBorder="1" applyAlignment="1">
      <alignment horizontal="center" vertical="center" wrapText="1"/>
    </xf>
    <xf numFmtId="0" fontId="39" fillId="2" borderId="33" xfId="2"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1" xfId="0" applyNumberFormat="1" applyFont="1" applyFill="1" applyBorder="1" applyAlignment="1" applyProtection="1">
      <alignment horizontal="center" vertical="center"/>
      <protection locked="0"/>
    </xf>
    <xf numFmtId="2" fontId="2" fillId="3" borderId="2" xfId="0" applyNumberFormat="1" applyFont="1" applyFill="1" applyBorder="1" applyAlignment="1" applyProtection="1">
      <alignment horizontal="center" vertical="center"/>
      <protection locked="0"/>
    </xf>
    <xf numFmtId="2" fontId="2" fillId="3" borderId="4" xfId="0" applyNumberFormat="1" applyFont="1" applyFill="1" applyBorder="1" applyAlignment="1" applyProtection="1">
      <alignment horizontal="center" vertical="center"/>
      <protection locked="0"/>
    </xf>
    <xf numFmtId="2" fontId="2" fillId="3" borderId="0" xfId="0" applyNumberFormat="1" applyFont="1" applyFill="1" applyAlignment="1" applyProtection="1">
      <alignment horizontal="center" vertical="center"/>
      <protection locked="0"/>
    </xf>
    <xf numFmtId="2" fontId="2" fillId="3" borderId="6" xfId="0" applyNumberFormat="1" applyFont="1" applyFill="1" applyBorder="1" applyAlignment="1" applyProtection="1">
      <alignment horizontal="center" vertical="center"/>
      <protection locked="0"/>
    </xf>
    <xf numFmtId="2" fontId="2" fillId="3" borderId="7" xfId="0" applyNumberFormat="1" applyFont="1" applyFill="1" applyBorder="1" applyAlignment="1" applyProtection="1">
      <alignment horizontal="center"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11" fillId="2" borderId="2"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top" wrapText="1"/>
    </xf>
    <xf numFmtId="164" fontId="2" fillId="0" borderId="7" xfId="1" applyNumberFormat="1" applyFont="1" applyFill="1" applyBorder="1" applyAlignment="1" applyProtection="1">
      <alignment horizontal="center" vertical="center"/>
    </xf>
    <xf numFmtId="0" fontId="2" fillId="2" borderId="0" xfId="0" applyFont="1" applyFill="1" applyAlignment="1">
      <alignment horizontal="center" vertical="top"/>
    </xf>
    <xf numFmtId="0" fontId="8" fillId="2" borderId="0" xfId="0" applyFont="1" applyFill="1" applyAlignment="1">
      <alignment horizontal="left" vertical="center"/>
    </xf>
    <xf numFmtId="0" fontId="2" fillId="3" borderId="16" xfId="0" applyFont="1" applyFill="1" applyBorder="1" applyAlignment="1" applyProtection="1">
      <alignment horizontal="left"/>
      <protection locked="0"/>
    </xf>
    <xf numFmtId="0" fontId="5" fillId="3" borderId="0" xfId="0" applyFont="1" applyFill="1" applyAlignment="1" applyProtection="1">
      <alignment horizontal="left" vertical="top" wrapText="1"/>
      <protection locked="0"/>
    </xf>
    <xf numFmtId="0" fontId="2" fillId="2" borderId="0" xfId="0" applyFont="1" applyFill="1" applyAlignment="1">
      <alignment horizontal="left"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2" xfId="0" applyFont="1" applyFill="1" applyBorder="1" applyAlignment="1">
      <alignment horizontal="center" vertical="top"/>
    </xf>
    <xf numFmtId="0" fontId="15" fillId="3" borderId="7" xfId="0" applyFont="1" applyFill="1" applyBorder="1" applyAlignment="1" applyProtection="1">
      <alignment horizontal="left" vertical="top"/>
      <protection locked="0"/>
    </xf>
    <xf numFmtId="0" fontId="15" fillId="3" borderId="1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0" fontId="2" fillId="2" borderId="0" xfId="0" applyFont="1" applyFill="1" applyAlignment="1">
      <alignment vertical="top"/>
    </xf>
    <xf numFmtId="0" fontId="32" fillId="2" borderId="0" xfId="0" applyFont="1" applyFill="1" applyAlignment="1">
      <alignment horizontal="left" vertical="top" wrapText="1"/>
    </xf>
    <xf numFmtId="0" fontId="35"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5"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2" fillId="3" borderId="2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3" borderId="21"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4" borderId="21"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15" fillId="2" borderId="15" xfId="0" applyFont="1" applyFill="1" applyBorder="1" applyAlignment="1">
      <alignment horizontal="left" vertical="center" wrapText="1"/>
    </xf>
    <xf numFmtId="0" fontId="11" fillId="2" borderId="2" xfId="0" applyFont="1" applyFill="1" applyBorder="1" applyAlignment="1">
      <alignment horizontal="left" wrapText="1"/>
    </xf>
    <xf numFmtId="0" fontId="11" fillId="2" borderId="0" xfId="0" applyFont="1" applyFill="1" applyAlignment="1">
      <alignment horizontal="left" wrapText="1"/>
    </xf>
    <xf numFmtId="0" fontId="30" fillId="2" borderId="0" xfId="0" applyFont="1" applyFill="1" applyAlignment="1">
      <alignment horizontal="left" wrapText="1"/>
    </xf>
    <xf numFmtId="0" fontId="17"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1" fontId="2" fillId="3" borderId="7" xfId="0" applyNumberFormat="1" applyFont="1" applyFill="1" applyBorder="1" applyAlignment="1" applyProtection="1">
      <alignment horizontal="left" vertical="center"/>
      <protection locked="0"/>
    </xf>
    <xf numFmtId="166" fontId="2" fillId="3" borderId="7" xfId="0" applyNumberFormat="1" applyFont="1" applyFill="1" applyBorder="1" applyAlignment="1" applyProtection="1">
      <alignment horizontal="right" vertical="center"/>
      <protection locked="0"/>
    </xf>
    <xf numFmtId="1" fontId="2" fillId="3" borderId="7" xfId="0" applyNumberFormat="1" applyFont="1" applyFill="1" applyBorder="1" applyAlignment="1" applyProtection="1">
      <alignment horizontal="right" vertical="center"/>
      <protection locked="0"/>
    </xf>
    <xf numFmtId="166" fontId="2" fillId="3" borderId="16" xfId="1" applyNumberFormat="1" applyFont="1" applyFill="1" applyBorder="1" applyAlignment="1" applyProtection="1">
      <alignment horizontal="right" vertical="center"/>
      <protection locked="0"/>
    </xf>
    <xf numFmtId="166" fontId="2" fillId="3" borderId="7" xfId="1" applyNumberFormat="1" applyFont="1" applyFill="1" applyBorder="1" applyAlignment="1" applyProtection="1">
      <alignment horizontal="right" vertical="center"/>
      <protection locked="0"/>
    </xf>
  </cellXfs>
  <cellStyles count="3">
    <cellStyle name="Lien hypertexte" xfId="2" builtinId="8"/>
    <cellStyle name="Milliers" xfId="1" builtinId="3"/>
    <cellStyle name="Normal" xfId="0" builtinId="0"/>
  </cellStyles>
  <dxfs count="37">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font>
    </dxf>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N$119" lockText="1" noThreeD="1"/>
</file>

<file path=xl/ctrlProps/ctrlProp159.xml><?xml version="1.0" encoding="utf-8"?>
<formControlPr xmlns="http://schemas.microsoft.com/office/spreadsheetml/2009/9/main" objectType="CheckBox" fmlaLink="$AN$12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AN$123"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Radio" firstButton="1" fmlaLink="$AN$12"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fmlaLink="$AN$49"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AN$52"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AN$72"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AN$102"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fmlaLink="$AN$104"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fmlaLink="$AN$126"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N$116" lockText="1" noThreeD="1"/>
</file>

<file path=xl/ctrlProps/ctrlProp58.xml><?xml version="1.0" encoding="utf-8"?>
<formControlPr xmlns="http://schemas.microsoft.com/office/spreadsheetml/2009/9/main" objectType="CheckBox" fmlaLink="$AN$11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N$120"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fmlaLink="$AN$12"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fmlaLink="$AN$49"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N$52"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AN$72"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N$99"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AN$10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AN$12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2E0B726-9982-4F52-84BE-6B225B6E5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47E66F9-6FCC-49F9-8A78-3B9456C881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E10B2BE-D857-4150-B6E8-2A74B8A808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DCF3FB-828E-400D-A296-02728D029A9A}"/>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F7BC8282-B276-46FC-BE10-C8D4ABE2B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B8440196-B5F8-41E8-A4A2-CABD8FADD8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1E09309-6E03-40B4-B659-C44B55C3B6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544ACFA2-1190-4BC7-B4C6-6F2378C1E89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8D3D6DE-17E6-495F-8F22-D4400632FC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44</xdr:row>
          <xdr:rowOff>28575</xdr:rowOff>
        </xdr:from>
        <xdr:to>
          <xdr:col>14</xdr:col>
          <xdr:colOff>228600</xdr:colOff>
          <xdr:row>44</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19050</xdr:rowOff>
        </xdr:from>
        <xdr:to>
          <xdr:col>14</xdr:col>
          <xdr:colOff>209550</xdr:colOff>
          <xdr:row>45</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19050</xdr:rowOff>
        </xdr:from>
        <xdr:to>
          <xdr:col>14</xdr:col>
          <xdr:colOff>209550</xdr:colOff>
          <xdr:row>46</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52</xdr:row>
          <xdr:rowOff>76200</xdr:rowOff>
        </xdr:from>
        <xdr:to>
          <xdr:col>14</xdr:col>
          <xdr:colOff>180975</xdr:colOff>
          <xdr:row>53</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52</xdr:row>
          <xdr:rowOff>95250</xdr:rowOff>
        </xdr:from>
        <xdr:to>
          <xdr:col>19</xdr:col>
          <xdr:colOff>247650</xdr:colOff>
          <xdr:row>53</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52</xdr:row>
          <xdr:rowOff>95250</xdr:rowOff>
        </xdr:from>
        <xdr:to>
          <xdr:col>24</xdr:col>
          <xdr:colOff>114300</xdr:colOff>
          <xdr:row>53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60</xdr:row>
          <xdr:rowOff>28575</xdr:rowOff>
        </xdr:from>
        <xdr:to>
          <xdr:col>24</xdr:col>
          <xdr:colOff>285750</xdr:colOff>
          <xdr:row>60</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61</xdr:row>
          <xdr:rowOff>19050</xdr:rowOff>
        </xdr:from>
        <xdr:to>
          <xdr:col>24</xdr:col>
          <xdr:colOff>266700</xdr:colOff>
          <xdr:row>61</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62</xdr:row>
          <xdr:rowOff>19050</xdr:rowOff>
        </xdr:from>
        <xdr:to>
          <xdr:col>24</xdr:col>
          <xdr:colOff>266700</xdr:colOff>
          <xdr:row>62</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63</xdr:row>
          <xdr:rowOff>28575</xdr:rowOff>
        </xdr:from>
        <xdr:to>
          <xdr:col>24</xdr:col>
          <xdr:colOff>285750</xdr:colOff>
          <xdr:row>63</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64</xdr:row>
          <xdr:rowOff>19050</xdr:rowOff>
        </xdr:from>
        <xdr:to>
          <xdr:col>24</xdr:col>
          <xdr:colOff>266700</xdr:colOff>
          <xdr:row>64</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65</xdr:row>
          <xdr:rowOff>19050</xdr:rowOff>
        </xdr:from>
        <xdr:to>
          <xdr:col>24</xdr:col>
          <xdr:colOff>266700</xdr:colOff>
          <xdr:row>65</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60</xdr:row>
          <xdr:rowOff>28575</xdr:rowOff>
        </xdr:from>
        <xdr:to>
          <xdr:col>30</xdr:col>
          <xdr:colOff>180975</xdr:colOff>
          <xdr:row>60</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61</xdr:row>
          <xdr:rowOff>19050</xdr:rowOff>
        </xdr:from>
        <xdr:to>
          <xdr:col>30</xdr:col>
          <xdr:colOff>171450</xdr:colOff>
          <xdr:row>61</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62</xdr:row>
          <xdr:rowOff>19050</xdr:rowOff>
        </xdr:from>
        <xdr:to>
          <xdr:col>30</xdr:col>
          <xdr:colOff>171450</xdr:colOff>
          <xdr:row>62</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63</xdr:row>
          <xdr:rowOff>28575</xdr:rowOff>
        </xdr:from>
        <xdr:to>
          <xdr:col>30</xdr:col>
          <xdr:colOff>180975</xdr:colOff>
          <xdr:row>63</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64</xdr:row>
          <xdr:rowOff>19050</xdr:rowOff>
        </xdr:from>
        <xdr:to>
          <xdr:col>30</xdr:col>
          <xdr:colOff>171450</xdr:colOff>
          <xdr:row>64</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65</xdr:row>
          <xdr:rowOff>19050</xdr:rowOff>
        </xdr:from>
        <xdr:to>
          <xdr:col>30</xdr:col>
          <xdr:colOff>171450</xdr:colOff>
          <xdr:row>65</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xdr:row>
          <xdr:rowOff>19050</xdr:rowOff>
        </xdr:from>
        <xdr:to>
          <xdr:col>14</xdr:col>
          <xdr:colOff>171450</xdr:colOff>
          <xdr:row>67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19050</xdr:rowOff>
        </xdr:from>
        <xdr:to>
          <xdr:col>14</xdr:col>
          <xdr:colOff>171450</xdr:colOff>
          <xdr:row>69</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xdr:row>
          <xdr:rowOff>19050</xdr:rowOff>
        </xdr:from>
        <xdr:to>
          <xdr:col>14</xdr:col>
          <xdr:colOff>171450</xdr:colOff>
          <xdr:row>68</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66</xdr:row>
          <xdr:rowOff>19050</xdr:rowOff>
        </xdr:from>
        <xdr:to>
          <xdr:col>20</xdr:col>
          <xdr:colOff>171450</xdr:colOff>
          <xdr:row>67</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68</xdr:row>
          <xdr:rowOff>19050</xdr:rowOff>
        </xdr:from>
        <xdr:to>
          <xdr:col>20</xdr:col>
          <xdr:colOff>171450</xdr:colOff>
          <xdr:row>69</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67</xdr:row>
          <xdr:rowOff>19050</xdr:rowOff>
        </xdr:from>
        <xdr:to>
          <xdr:col>20</xdr:col>
          <xdr:colOff>171450</xdr:colOff>
          <xdr:row>68</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73</xdr:row>
          <xdr:rowOff>19050</xdr:rowOff>
        </xdr:from>
        <xdr:to>
          <xdr:col>16</xdr:col>
          <xdr:colOff>180975</xdr:colOff>
          <xdr:row>74</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74</xdr:row>
          <xdr:rowOff>0</xdr:rowOff>
        </xdr:from>
        <xdr:to>
          <xdr:col>16</xdr:col>
          <xdr:colOff>180975</xdr:colOff>
          <xdr:row>74</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75</xdr:row>
          <xdr:rowOff>0</xdr:rowOff>
        </xdr:from>
        <xdr:to>
          <xdr:col>16</xdr:col>
          <xdr:colOff>180975</xdr:colOff>
          <xdr:row>76</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76</xdr:row>
          <xdr:rowOff>19050</xdr:rowOff>
        </xdr:from>
        <xdr:to>
          <xdr:col>16</xdr:col>
          <xdr:colOff>180975</xdr:colOff>
          <xdr:row>77</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73</xdr:row>
          <xdr:rowOff>19050</xdr:rowOff>
        </xdr:from>
        <xdr:to>
          <xdr:col>20</xdr:col>
          <xdr:colOff>123825</xdr:colOff>
          <xdr:row>73</xdr:row>
          <xdr:rowOff>152400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74</xdr:row>
          <xdr:rowOff>0</xdr:rowOff>
        </xdr:from>
        <xdr:to>
          <xdr:col>20</xdr:col>
          <xdr:colOff>123825</xdr:colOff>
          <xdr:row>74</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73</xdr:row>
          <xdr:rowOff>19050</xdr:rowOff>
        </xdr:from>
        <xdr:to>
          <xdr:col>23</xdr:col>
          <xdr:colOff>247650</xdr:colOff>
          <xdr:row>73</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74</xdr:row>
          <xdr:rowOff>0</xdr:rowOff>
        </xdr:from>
        <xdr:to>
          <xdr:col>23</xdr:col>
          <xdr:colOff>247650</xdr:colOff>
          <xdr:row>74</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75</xdr:row>
          <xdr:rowOff>0</xdr:rowOff>
        </xdr:from>
        <xdr:to>
          <xdr:col>23</xdr:col>
          <xdr:colOff>247650</xdr:colOff>
          <xdr:row>75</xdr:row>
          <xdr:rowOff>142875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76</xdr:row>
          <xdr:rowOff>19050</xdr:rowOff>
        </xdr:from>
        <xdr:to>
          <xdr:col>23</xdr:col>
          <xdr:colOff>247650</xdr:colOff>
          <xdr:row>77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78</xdr:row>
          <xdr:rowOff>19050</xdr:rowOff>
        </xdr:from>
        <xdr:to>
          <xdr:col>14</xdr:col>
          <xdr:colOff>238125</xdr:colOff>
          <xdr:row>79</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238125</xdr:colOff>
          <xdr:row>81</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19050</xdr:rowOff>
        </xdr:from>
        <xdr:to>
          <xdr:col>14</xdr:col>
          <xdr:colOff>238125</xdr:colOff>
          <xdr:row>80</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93</xdr:row>
          <xdr:rowOff>19050</xdr:rowOff>
        </xdr:from>
        <xdr:to>
          <xdr:col>14</xdr:col>
          <xdr:colOff>171450</xdr:colOff>
          <xdr:row>93</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95</xdr:row>
          <xdr:rowOff>19050</xdr:rowOff>
        </xdr:from>
        <xdr:to>
          <xdr:col>14</xdr:col>
          <xdr:colOff>171450</xdr:colOff>
          <xdr:row>95</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94</xdr:row>
          <xdr:rowOff>19050</xdr:rowOff>
        </xdr:from>
        <xdr:to>
          <xdr:col>14</xdr:col>
          <xdr:colOff>171450</xdr:colOff>
          <xdr:row>94</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96</xdr:row>
          <xdr:rowOff>57150</xdr:rowOff>
        </xdr:from>
        <xdr:to>
          <xdr:col>14</xdr:col>
          <xdr:colOff>171450</xdr:colOff>
          <xdr:row>96</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97</xdr:row>
          <xdr:rowOff>19050</xdr:rowOff>
        </xdr:from>
        <xdr:to>
          <xdr:col>14</xdr:col>
          <xdr:colOff>171450</xdr:colOff>
          <xdr:row>97</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105</xdr:row>
          <xdr:rowOff>209550</xdr:rowOff>
        </xdr:from>
        <xdr:to>
          <xdr:col>14</xdr:col>
          <xdr:colOff>247650</xdr:colOff>
          <xdr:row>107</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105</xdr:row>
          <xdr:rowOff>209550</xdr:rowOff>
        </xdr:from>
        <xdr:to>
          <xdr:col>19</xdr:col>
          <xdr:colOff>285750</xdr:colOff>
          <xdr:row>107</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105</xdr:row>
          <xdr:rowOff>209550</xdr:rowOff>
        </xdr:from>
        <xdr:to>
          <xdr:col>26</xdr:col>
          <xdr:colOff>171450</xdr:colOff>
          <xdr:row>107</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107</xdr:row>
          <xdr:rowOff>95250</xdr:rowOff>
        </xdr:from>
        <xdr:to>
          <xdr:col>14</xdr:col>
          <xdr:colOff>247650</xdr:colOff>
          <xdr:row>109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108</xdr:row>
          <xdr:rowOff>152400</xdr:rowOff>
        </xdr:from>
        <xdr:to>
          <xdr:col>14</xdr:col>
          <xdr:colOff>247650</xdr:colOff>
          <xdr:row>109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0</xdr:rowOff>
        </xdr:from>
        <xdr:to>
          <xdr:col>14</xdr:col>
          <xdr:colOff>247650</xdr:colOff>
          <xdr:row>110</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113</xdr:row>
          <xdr:rowOff>19050</xdr:rowOff>
        </xdr:from>
        <xdr:to>
          <xdr:col>14</xdr:col>
          <xdr:colOff>257175</xdr:colOff>
          <xdr:row>114</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113</xdr:row>
          <xdr:rowOff>19050</xdr:rowOff>
        </xdr:from>
        <xdr:to>
          <xdr:col>19</xdr:col>
          <xdr:colOff>228600</xdr:colOff>
          <xdr:row>114</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113</xdr:row>
          <xdr:rowOff>19050</xdr:rowOff>
        </xdr:from>
        <xdr:to>
          <xdr:col>26</xdr:col>
          <xdr:colOff>104775</xdr:colOff>
          <xdr:row>114</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113</xdr:row>
          <xdr:rowOff>19050</xdr:rowOff>
        </xdr:from>
        <xdr:to>
          <xdr:col>19</xdr:col>
          <xdr:colOff>228600</xdr:colOff>
          <xdr:row>114</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113</xdr:row>
          <xdr:rowOff>19050</xdr:rowOff>
        </xdr:from>
        <xdr:to>
          <xdr:col>26</xdr:col>
          <xdr:colOff>104775</xdr:colOff>
          <xdr:row>114</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19050</xdr:rowOff>
        </xdr:from>
        <xdr:to>
          <xdr:col>14</xdr:col>
          <xdr:colOff>257175</xdr:colOff>
          <xdr:row>116</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19050</xdr:rowOff>
        </xdr:from>
        <xdr:to>
          <xdr:col>14</xdr:col>
          <xdr:colOff>257175</xdr:colOff>
          <xdr:row>117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257175</xdr:colOff>
          <xdr:row>137</xdr:row>
          <xdr:rowOff>171450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19050</xdr:rowOff>
        </xdr:from>
        <xdr:to>
          <xdr:col>14</xdr:col>
          <xdr:colOff>257175</xdr:colOff>
          <xdr:row>118</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28575</xdr:rowOff>
        </xdr:from>
        <xdr:to>
          <xdr:col>14</xdr:col>
          <xdr:colOff>247650</xdr:colOff>
          <xdr:row>119</xdr:row>
          <xdr:rowOff>209550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257175</xdr:colOff>
          <xdr:row>138</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110</xdr:row>
          <xdr:rowOff>0</xdr:rowOff>
        </xdr:from>
        <xdr:to>
          <xdr:col>14</xdr:col>
          <xdr:colOff>247650</xdr:colOff>
          <xdr:row>111</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171450</xdr:rowOff>
        </xdr:from>
        <xdr:to>
          <xdr:col>12</xdr:col>
          <xdr:colOff>133350</xdr:colOff>
          <xdr:row>11</xdr:row>
          <xdr:rowOff>219075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171450</xdr:rowOff>
        </xdr:from>
        <xdr:to>
          <xdr:col>15</xdr:col>
          <xdr:colOff>171450</xdr:colOff>
          <xdr:row>11</xdr:row>
          <xdr:rowOff>219075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16</xdr:col>
          <xdr:colOff>180975</xdr:colOff>
          <xdr:row>12</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142</xdr:row>
          <xdr:rowOff>19050</xdr:rowOff>
        </xdr:from>
        <xdr:to>
          <xdr:col>1</xdr:col>
          <xdr:colOff>257175</xdr:colOff>
          <xdr:row>142</xdr:row>
          <xdr:rowOff>171450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257175</xdr:colOff>
          <xdr:row>135</xdr:row>
          <xdr:rowOff>171450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28575</xdr:rowOff>
        </xdr:from>
        <xdr:to>
          <xdr:col>1</xdr:col>
          <xdr:colOff>257175</xdr:colOff>
          <xdr:row>139</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257175</xdr:colOff>
          <xdr:row>140</xdr:row>
          <xdr:rowOff>171450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257175</xdr:colOff>
          <xdr:row>141</xdr:row>
          <xdr:rowOff>171450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47</xdr:row>
          <xdr:rowOff>171450</xdr:rowOff>
        </xdr:from>
        <xdr:to>
          <xdr:col>14</xdr:col>
          <xdr:colOff>152400</xdr:colOff>
          <xdr:row>49</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171450</xdr:rowOff>
        </xdr:from>
        <xdr:to>
          <xdr:col>17</xdr:col>
          <xdr:colOff>95250</xdr:colOff>
          <xdr:row>49</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152400</xdr:rowOff>
        </xdr:from>
        <xdr:to>
          <xdr:col>18</xdr:col>
          <xdr:colOff>9525</xdr:colOff>
          <xdr:row>49</xdr:row>
          <xdr:rowOff>19050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50</xdr:row>
          <xdr:rowOff>247650</xdr:rowOff>
        </xdr:from>
        <xdr:to>
          <xdr:col>16</xdr:col>
          <xdr:colOff>190500</xdr:colOff>
          <xdr:row>52</xdr:row>
          <xdr:rowOff>19050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50</xdr:row>
          <xdr:rowOff>247650</xdr:rowOff>
        </xdr:from>
        <xdr:to>
          <xdr:col>19</xdr:col>
          <xdr:colOff>190500</xdr:colOff>
          <xdr:row>52</xdr:row>
          <xdr:rowOff>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xdr:row>
          <xdr:rowOff>219075</xdr:rowOff>
        </xdr:from>
        <xdr:to>
          <xdr:col>20</xdr:col>
          <xdr:colOff>38100</xdr:colOff>
          <xdr:row>52</xdr:row>
          <xdr:rowOff>28575</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70</xdr:row>
          <xdr:rowOff>171450</xdr:rowOff>
        </xdr:from>
        <xdr:to>
          <xdr:col>16</xdr:col>
          <xdr:colOff>190500</xdr:colOff>
          <xdr:row>72</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71</xdr:row>
          <xdr:rowOff>0</xdr:rowOff>
        </xdr:from>
        <xdr:to>
          <xdr:col>19</xdr:col>
          <xdr:colOff>209550</xdr:colOff>
          <xdr:row>72</xdr:row>
          <xdr:rowOff>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152400</xdr:rowOff>
        </xdr:from>
        <xdr:to>
          <xdr:col>20</xdr:col>
          <xdr:colOff>28575</xdr:colOff>
          <xdr:row>72</xdr:row>
          <xdr:rowOff>19050</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98</xdr:row>
          <xdr:rowOff>19050</xdr:rowOff>
        </xdr:from>
        <xdr:to>
          <xdr:col>19</xdr:col>
          <xdr:colOff>219075</xdr:colOff>
          <xdr:row>98</xdr:row>
          <xdr:rowOff>228600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98</xdr:row>
          <xdr:rowOff>28575</xdr:rowOff>
        </xdr:from>
        <xdr:to>
          <xdr:col>16</xdr:col>
          <xdr:colOff>57150</xdr:colOff>
          <xdr:row>98</xdr:row>
          <xdr:rowOff>219075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98</xdr:row>
          <xdr:rowOff>0</xdr:rowOff>
        </xdr:from>
        <xdr:to>
          <xdr:col>20</xdr:col>
          <xdr:colOff>19050</xdr:colOff>
          <xdr:row>99</xdr:row>
          <xdr:rowOff>19050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99</xdr:row>
          <xdr:rowOff>180975</xdr:rowOff>
        </xdr:from>
        <xdr:to>
          <xdr:col>19</xdr:col>
          <xdr:colOff>228600</xdr:colOff>
          <xdr:row>100</xdr:row>
          <xdr:rowOff>209550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99</xdr:row>
          <xdr:rowOff>190500</xdr:rowOff>
        </xdr:from>
        <xdr:to>
          <xdr:col>16</xdr:col>
          <xdr:colOff>57150</xdr:colOff>
          <xdr:row>100</xdr:row>
          <xdr:rowOff>190500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99</xdr:row>
          <xdr:rowOff>171450</xdr:rowOff>
        </xdr:from>
        <xdr:to>
          <xdr:col>20</xdr:col>
          <xdr:colOff>28575</xdr:colOff>
          <xdr:row>101</xdr:row>
          <xdr:rowOff>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122</xdr:row>
          <xdr:rowOff>19050</xdr:rowOff>
        </xdr:from>
        <xdr:to>
          <xdr:col>19</xdr:col>
          <xdr:colOff>247650</xdr:colOff>
          <xdr:row>122</xdr:row>
          <xdr:rowOff>209550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122</xdr:row>
          <xdr:rowOff>19050</xdr:rowOff>
        </xdr:from>
        <xdr:to>
          <xdr:col>16</xdr:col>
          <xdr:colOff>66675</xdr:colOff>
          <xdr:row>122</xdr:row>
          <xdr:rowOff>209550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122</xdr:row>
          <xdr:rowOff>0</xdr:rowOff>
        </xdr:from>
        <xdr:to>
          <xdr:col>20</xdr:col>
          <xdr:colOff>19050</xdr:colOff>
          <xdr:row>123</xdr:row>
          <xdr:rowOff>19050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5</xdr:col>
      <xdr:colOff>50679</xdr:colOff>
      <xdr:row>4</xdr:row>
      <xdr:rowOff>176573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81" y="333379"/>
          <a:ext cx="860909" cy="787757"/>
        </a:xfrm>
        <a:prstGeom prst="rect">
          <a:avLst/>
        </a:prstGeom>
      </xdr:spPr>
    </xdr:pic>
    <xdr:clientData/>
  </xdr:twoCellAnchor>
  <xdr:twoCellAnchor editAs="oneCell">
    <xdr:from>
      <xdr:col>1</xdr:col>
      <xdr:colOff>63501</xdr:colOff>
      <xdr:row>87</xdr:row>
      <xdr:rowOff>31749</xdr:rowOff>
    </xdr:from>
    <xdr:to>
      <xdr:col>5</xdr:col>
      <xdr:colOff>42737</xdr:colOff>
      <xdr:row>90</xdr:row>
      <xdr:rowOff>248006</xdr:rowOff>
    </xdr:to>
    <xdr:pic>
      <xdr:nvPicPr>
        <xdr:cNvPr id="104" name="Image 103">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9" y="16549687"/>
          <a:ext cx="860909"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257175</xdr:colOff>
          <xdr:row>136</xdr:row>
          <xdr:rowOff>171450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09CE27E-85B8-41F6-BEBD-A049EAA9E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6D009720-77F1-4343-831D-0F00AE2B96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A5CAAFD9-32BB-4573-AA78-4D74226AC6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4E533DA-BFFC-4B52-BC93-7CC23842A38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466AEFA-4221-4B10-80FD-DF300B5FDD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36351A0-976F-4A7D-968F-745305AB7D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8A77D6EA-BBAB-4819-961A-AC201FB0CF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037E668-3623-4CFA-8E34-502ABA393CA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EDA297DA-46F2-48BA-8BC9-35C3A374A3E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28575</xdr:rowOff>
        </xdr:from>
        <xdr:to>
          <xdr:col>14</xdr:col>
          <xdr:colOff>228600</xdr:colOff>
          <xdr:row>47</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19050</xdr:rowOff>
        </xdr:from>
        <xdr:to>
          <xdr:col>14</xdr:col>
          <xdr:colOff>209550</xdr:colOff>
          <xdr:row>48</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19050</xdr:rowOff>
        </xdr:from>
        <xdr:to>
          <xdr:col>14</xdr:col>
          <xdr:colOff>209550</xdr:colOff>
          <xdr:row>49</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xdr:row>
          <xdr:rowOff>76200</xdr:rowOff>
        </xdr:from>
        <xdr:to>
          <xdr:col>14</xdr:col>
          <xdr:colOff>180975</xdr:colOff>
          <xdr:row>56</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55</xdr:row>
          <xdr:rowOff>95250</xdr:rowOff>
        </xdr:from>
        <xdr:to>
          <xdr:col>19</xdr:col>
          <xdr:colOff>247650</xdr:colOff>
          <xdr:row>56</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55</xdr:row>
          <xdr:rowOff>95250</xdr:rowOff>
        </xdr:from>
        <xdr:to>
          <xdr:col>24</xdr:col>
          <xdr:colOff>114300</xdr:colOff>
          <xdr:row>56</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63</xdr:row>
          <xdr:rowOff>28575</xdr:rowOff>
        </xdr:from>
        <xdr:to>
          <xdr:col>24</xdr:col>
          <xdr:colOff>285750</xdr:colOff>
          <xdr:row>63</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64</xdr:row>
          <xdr:rowOff>19050</xdr:rowOff>
        </xdr:from>
        <xdr:to>
          <xdr:col>24</xdr:col>
          <xdr:colOff>266700</xdr:colOff>
          <xdr:row>64</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65</xdr:row>
          <xdr:rowOff>19050</xdr:rowOff>
        </xdr:from>
        <xdr:to>
          <xdr:col>24</xdr:col>
          <xdr:colOff>266700</xdr:colOff>
          <xdr:row>65</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66</xdr:row>
          <xdr:rowOff>28575</xdr:rowOff>
        </xdr:from>
        <xdr:to>
          <xdr:col>24</xdr:col>
          <xdr:colOff>285750</xdr:colOff>
          <xdr:row>67</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67</xdr:row>
          <xdr:rowOff>19050</xdr:rowOff>
        </xdr:from>
        <xdr:to>
          <xdr:col>24</xdr:col>
          <xdr:colOff>266700</xdr:colOff>
          <xdr:row>67</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68</xdr:row>
          <xdr:rowOff>19050</xdr:rowOff>
        </xdr:from>
        <xdr:to>
          <xdr:col>24</xdr:col>
          <xdr:colOff>266700</xdr:colOff>
          <xdr:row>68</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63</xdr:row>
          <xdr:rowOff>28575</xdr:rowOff>
        </xdr:from>
        <xdr:to>
          <xdr:col>30</xdr:col>
          <xdr:colOff>180975</xdr:colOff>
          <xdr:row>63</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64</xdr:row>
          <xdr:rowOff>19050</xdr:rowOff>
        </xdr:from>
        <xdr:to>
          <xdr:col>30</xdr:col>
          <xdr:colOff>171450</xdr:colOff>
          <xdr:row>64</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65</xdr:row>
          <xdr:rowOff>19050</xdr:rowOff>
        </xdr:from>
        <xdr:to>
          <xdr:col>30</xdr:col>
          <xdr:colOff>171450</xdr:colOff>
          <xdr:row>65</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66</xdr:row>
          <xdr:rowOff>28575</xdr:rowOff>
        </xdr:from>
        <xdr:to>
          <xdr:col>30</xdr:col>
          <xdr:colOff>180975</xdr:colOff>
          <xdr:row>67</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67</xdr:row>
          <xdr:rowOff>19050</xdr:rowOff>
        </xdr:from>
        <xdr:to>
          <xdr:col>30</xdr:col>
          <xdr:colOff>171450</xdr:colOff>
          <xdr:row>67</xdr:row>
          <xdr:rowOff>152400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68</xdr:row>
          <xdr:rowOff>19050</xdr:rowOff>
        </xdr:from>
        <xdr:to>
          <xdr:col>30</xdr:col>
          <xdr:colOff>171450</xdr:colOff>
          <xdr:row>68</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19050</xdr:rowOff>
        </xdr:from>
        <xdr:to>
          <xdr:col>14</xdr:col>
          <xdr:colOff>171450</xdr:colOff>
          <xdr:row>70</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71</xdr:row>
          <xdr:rowOff>19050</xdr:rowOff>
        </xdr:from>
        <xdr:to>
          <xdr:col>14</xdr:col>
          <xdr:colOff>171450</xdr:colOff>
          <xdr:row>72</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xdr:row>
          <xdr:rowOff>19050</xdr:rowOff>
        </xdr:from>
        <xdr:to>
          <xdr:col>14</xdr:col>
          <xdr:colOff>171450</xdr:colOff>
          <xdr:row>71</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69</xdr:row>
          <xdr:rowOff>19050</xdr:rowOff>
        </xdr:from>
        <xdr:to>
          <xdr:col>20</xdr:col>
          <xdr:colOff>171450</xdr:colOff>
          <xdr:row>70</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71</xdr:row>
          <xdr:rowOff>19050</xdr:rowOff>
        </xdr:from>
        <xdr:to>
          <xdr:col>20</xdr:col>
          <xdr:colOff>171450</xdr:colOff>
          <xdr:row>72</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70</xdr:row>
          <xdr:rowOff>19050</xdr:rowOff>
        </xdr:from>
        <xdr:to>
          <xdr:col>20</xdr:col>
          <xdr:colOff>171450</xdr:colOff>
          <xdr:row>71</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76</xdr:row>
          <xdr:rowOff>19050</xdr:rowOff>
        </xdr:from>
        <xdr:to>
          <xdr:col>16</xdr:col>
          <xdr:colOff>180975</xdr:colOff>
          <xdr:row>77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77</xdr:row>
          <xdr:rowOff>19050</xdr:rowOff>
        </xdr:from>
        <xdr:to>
          <xdr:col>16</xdr:col>
          <xdr:colOff>180975</xdr:colOff>
          <xdr:row>78</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78</xdr:row>
          <xdr:rowOff>19050</xdr:rowOff>
        </xdr:from>
        <xdr:to>
          <xdr:col>16</xdr:col>
          <xdr:colOff>180975</xdr:colOff>
          <xdr:row>79</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79</xdr:row>
          <xdr:rowOff>19050</xdr:rowOff>
        </xdr:from>
        <xdr:to>
          <xdr:col>16</xdr:col>
          <xdr:colOff>180975</xdr:colOff>
          <xdr:row>80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76</xdr:row>
          <xdr:rowOff>19050</xdr:rowOff>
        </xdr:from>
        <xdr:to>
          <xdr:col>20</xdr:col>
          <xdr:colOff>114300</xdr:colOff>
          <xdr:row>77</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77</xdr:row>
          <xdr:rowOff>0</xdr:rowOff>
        </xdr:from>
        <xdr:to>
          <xdr:col>20</xdr:col>
          <xdr:colOff>114300</xdr:colOff>
          <xdr:row>77</xdr:row>
          <xdr:rowOff>142875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76</xdr:row>
          <xdr:rowOff>19050</xdr:rowOff>
        </xdr:from>
        <xdr:to>
          <xdr:col>24</xdr:col>
          <xdr:colOff>0</xdr:colOff>
          <xdr:row>77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77</xdr:row>
          <xdr:rowOff>19050</xdr:rowOff>
        </xdr:from>
        <xdr:to>
          <xdr:col>24</xdr:col>
          <xdr:colOff>0</xdr:colOff>
          <xdr:row>78</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78</xdr:row>
          <xdr:rowOff>19050</xdr:rowOff>
        </xdr:from>
        <xdr:to>
          <xdr:col>24</xdr:col>
          <xdr:colOff>0</xdr:colOff>
          <xdr:row>79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79</xdr:row>
          <xdr:rowOff>19050</xdr:rowOff>
        </xdr:from>
        <xdr:to>
          <xdr:col>24</xdr:col>
          <xdr:colOff>0</xdr:colOff>
          <xdr:row>80</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19050</xdr:rowOff>
        </xdr:from>
        <xdr:to>
          <xdr:col>14</xdr:col>
          <xdr:colOff>209550</xdr:colOff>
          <xdr:row>82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83</xdr:row>
          <xdr:rowOff>19050</xdr:rowOff>
        </xdr:from>
        <xdr:to>
          <xdr:col>14</xdr:col>
          <xdr:colOff>209550</xdr:colOff>
          <xdr:row>84</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82</xdr:row>
          <xdr:rowOff>19050</xdr:rowOff>
        </xdr:from>
        <xdr:to>
          <xdr:col>14</xdr:col>
          <xdr:colOff>209550</xdr:colOff>
          <xdr:row>83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99</xdr:row>
          <xdr:rowOff>19050</xdr:rowOff>
        </xdr:from>
        <xdr:to>
          <xdr:col>14</xdr:col>
          <xdr:colOff>152400</xdr:colOff>
          <xdr:row>99</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101</xdr:row>
          <xdr:rowOff>19050</xdr:rowOff>
        </xdr:from>
        <xdr:to>
          <xdr:col>14</xdr:col>
          <xdr:colOff>152400</xdr:colOff>
          <xdr:row>101</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99</xdr:row>
          <xdr:rowOff>238125</xdr:rowOff>
        </xdr:from>
        <xdr:to>
          <xdr:col>14</xdr:col>
          <xdr:colOff>152400</xdr:colOff>
          <xdr:row>100</xdr:row>
          <xdr:rowOff>133350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102</xdr:row>
          <xdr:rowOff>19050</xdr:rowOff>
        </xdr:from>
        <xdr:to>
          <xdr:col>14</xdr:col>
          <xdr:colOff>152400</xdr:colOff>
          <xdr:row>102</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19050</xdr:rowOff>
        </xdr:from>
        <xdr:to>
          <xdr:col>14</xdr:col>
          <xdr:colOff>152400</xdr:colOff>
          <xdr:row>103</xdr:row>
          <xdr:rowOff>161925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112</xdr:row>
          <xdr:rowOff>38100</xdr:rowOff>
        </xdr:from>
        <xdr:to>
          <xdr:col>14</xdr:col>
          <xdr:colOff>238125</xdr:colOff>
          <xdr:row>112</xdr:row>
          <xdr:rowOff>180975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112</xdr:row>
          <xdr:rowOff>38100</xdr:rowOff>
        </xdr:from>
        <xdr:to>
          <xdr:col>19</xdr:col>
          <xdr:colOff>285750</xdr:colOff>
          <xdr:row>112</xdr:row>
          <xdr:rowOff>180975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112</xdr:row>
          <xdr:rowOff>38100</xdr:rowOff>
        </xdr:from>
        <xdr:to>
          <xdr:col>26</xdr:col>
          <xdr:colOff>161925</xdr:colOff>
          <xdr:row>112</xdr:row>
          <xdr:rowOff>180975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38100</xdr:rowOff>
        </xdr:from>
        <xdr:to>
          <xdr:col>14</xdr:col>
          <xdr:colOff>238125</xdr:colOff>
          <xdr:row>114</xdr:row>
          <xdr:rowOff>180975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19050</xdr:rowOff>
        </xdr:from>
        <xdr:to>
          <xdr:col>14</xdr:col>
          <xdr:colOff>238125</xdr:colOff>
          <xdr:row>115</xdr:row>
          <xdr:rowOff>161925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238125</xdr:colOff>
          <xdr:row>119</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119</xdr:row>
          <xdr:rowOff>19050</xdr:rowOff>
        </xdr:from>
        <xdr:to>
          <xdr:col>19</xdr:col>
          <xdr:colOff>238125</xdr:colOff>
          <xdr:row>119</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119</xdr:row>
          <xdr:rowOff>19050</xdr:rowOff>
        </xdr:from>
        <xdr:to>
          <xdr:col>26</xdr:col>
          <xdr:colOff>114300</xdr:colOff>
          <xdr:row>119</xdr:row>
          <xdr:rowOff>161925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119</xdr:row>
          <xdr:rowOff>19050</xdr:rowOff>
        </xdr:from>
        <xdr:to>
          <xdr:col>19</xdr:col>
          <xdr:colOff>238125</xdr:colOff>
          <xdr:row>119</xdr:row>
          <xdr:rowOff>161925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119</xdr:row>
          <xdr:rowOff>19050</xdr:rowOff>
        </xdr:from>
        <xdr:to>
          <xdr:col>26</xdr:col>
          <xdr:colOff>114300</xdr:colOff>
          <xdr:row>119</xdr:row>
          <xdr:rowOff>161925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121</xdr:row>
          <xdr:rowOff>0</xdr:rowOff>
        </xdr:from>
        <xdr:to>
          <xdr:col>14</xdr:col>
          <xdr:colOff>238125</xdr:colOff>
          <xdr:row>121</xdr:row>
          <xdr:rowOff>152400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9525</xdr:rowOff>
        </xdr:from>
        <xdr:to>
          <xdr:col>14</xdr:col>
          <xdr:colOff>238125</xdr:colOff>
          <xdr:row>122</xdr:row>
          <xdr:rowOff>152400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257175</xdr:colOff>
          <xdr:row>150</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238125</xdr:colOff>
          <xdr:row>125</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28575</xdr:rowOff>
        </xdr:from>
        <xdr:to>
          <xdr:col>14</xdr:col>
          <xdr:colOff>238125</xdr:colOff>
          <xdr:row>125</xdr:row>
          <xdr:rowOff>171450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257175</xdr:colOff>
          <xdr:row>151</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19050</xdr:rowOff>
        </xdr:from>
        <xdr:to>
          <xdr:col>14</xdr:col>
          <xdr:colOff>238125</xdr:colOff>
          <xdr:row>116</xdr:row>
          <xdr:rowOff>161925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0</xdr:rowOff>
        </xdr:from>
        <xdr:to>
          <xdr:col>16</xdr:col>
          <xdr:colOff>171450</xdr:colOff>
          <xdr:row>11</xdr:row>
          <xdr:rowOff>219075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3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xdr:row>
          <xdr:rowOff>0</xdr:rowOff>
        </xdr:from>
        <xdr:to>
          <xdr:col>19</xdr:col>
          <xdr:colOff>285750</xdr:colOff>
          <xdr:row>11</xdr:row>
          <xdr:rowOff>219075</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133350</xdr:rowOff>
        </xdr:from>
        <xdr:to>
          <xdr:col>21</xdr:col>
          <xdr:colOff>9525</xdr:colOff>
          <xdr:row>12</xdr:row>
          <xdr:rowOff>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257175</xdr:colOff>
          <xdr:row>155</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257175</xdr:colOff>
          <xdr:row>148</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28575</xdr:rowOff>
        </xdr:from>
        <xdr:to>
          <xdr:col>1</xdr:col>
          <xdr:colOff>257175</xdr:colOff>
          <xdr:row>152</xdr:row>
          <xdr:rowOff>180975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257175</xdr:colOff>
          <xdr:row>153</xdr:row>
          <xdr:rowOff>171450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257175</xdr:colOff>
          <xdr:row>154</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300-00004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51</xdr:row>
          <xdr:rowOff>28575</xdr:rowOff>
        </xdr:from>
        <xdr:to>
          <xdr:col>14</xdr:col>
          <xdr:colOff>152400</xdr:colOff>
          <xdr:row>51</xdr:row>
          <xdr:rowOff>200025</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51</xdr:row>
          <xdr:rowOff>19050</xdr:rowOff>
        </xdr:from>
        <xdr:to>
          <xdr:col>17</xdr:col>
          <xdr:colOff>95250</xdr:colOff>
          <xdr:row>51</xdr:row>
          <xdr:rowOff>209550</xdr:rowOff>
        </xdr:to>
        <xdr:sp macro="" textlink="">
          <xdr:nvSpPr>
            <xdr:cNvPr id="5202" name="Option Button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228600</xdr:rowOff>
        </xdr:from>
        <xdr:to>
          <xdr:col>18</xdr:col>
          <xdr:colOff>9525</xdr:colOff>
          <xdr:row>52</xdr:row>
          <xdr:rowOff>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180975</xdr:rowOff>
        </xdr:from>
        <xdr:to>
          <xdr:col>16</xdr:col>
          <xdr:colOff>190500</xdr:colOff>
          <xdr:row>54</xdr:row>
          <xdr:rowOff>180975</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53</xdr:row>
          <xdr:rowOff>171450</xdr:rowOff>
        </xdr:from>
        <xdr:to>
          <xdr:col>19</xdr:col>
          <xdr:colOff>190500</xdr:colOff>
          <xdr:row>54</xdr:row>
          <xdr:rowOff>180975</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3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53</xdr:row>
          <xdr:rowOff>142875</xdr:rowOff>
        </xdr:from>
        <xdr:to>
          <xdr:col>20</xdr:col>
          <xdr:colOff>38100</xdr:colOff>
          <xdr:row>55</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73</xdr:row>
          <xdr:rowOff>171450</xdr:rowOff>
        </xdr:from>
        <xdr:to>
          <xdr:col>16</xdr:col>
          <xdr:colOff>190500</xdr:colOff>
          <xdr:row>75</xdr:row>
          <xdr:rowOff>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73</xdr:row>
          <xdr:rowOff>180975</xdr:rowOff>
        </xdr:from>
        <xdr:to>
          <xdr:col>19</xdr:col>
          <xdr:colOff>209550</xdr:colOff>
          <xdr:row>74</xdr:row>
          <xdr:rowOff>180975</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152400</xdr:rowOff>
        </xdr:from>
        <xdr:to>
          <xdr:col>20</xdr:col>
          <xdr:colOff>28575</xdr:colOff>
          <xdr:row>75</xdr:row>
          <xdr:rowOff>19050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104</xdr:row>
          <xdr:rowOff>19050</xdr:rowOff>
        </xdr:from>
        <xdr:to>
          <xdr:col>19</xdr:col>
          <xdr:colOff>219075</xdr:colOff>
          <xdr:row>104</xdr:row>
          <xdr:rowOff>228600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104</xdr:row>
          <xdr:rowOff>28575</xdr:rowOff>
        </xdr:from>
        <xdr:to>
          <xdr:col>16</xdr:col>
          <xdr:colOff>57150</xdr:colOff>
          <xdr:row>104</xdr:row>
          <xdr:rowOff>219075</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0</xdr:rowOff>
        </xdr:from>
        <xdr:to>
          <xdr:col>20</xdr:col>
          <xdr:colOff>19050</xdr:colOff>
          <xdr:row>105</xdr:row>
          <xdr:rowOff>19050</xdr:rowOff>
        </xdr:to>
        <xdr:sp macro="" textlink="">
          <xdr:nvSpPr>
            <xdr:cNvPr id="5212" name="Group Box 92" hidden="1">
              <a:extLst>
                <a:ext uri="{63B3BB69-23CF-44E3-9099-C40C66FF867C}">
                  <a14:compatExt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106</xdr:row>
          <xdr:rowOff>28575</xdr:rowOff>
        </xdr:from>
        <xdr:to>
          <xdr:col>19</xdr:col>
          <xdr:colOff>228600</xdr:colOff>
          <xdr:row>106</xdr:row>
          <xdr:rowOff>247650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106</xdr:row>
          <xdr:rowOff>38100</xdr:rowOff>
        </xdr:from>
        <xdr:to>
          <xdr:col>16</xdr:col>
          <xdr:colOff>57150</xdr:colOff>
          <xdr:row>106</xdr:row>
          <xdr:rowOff>228600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3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19050</xdr:rowOff>
        </xdr:from>
        <xdr:to>
          <xdr:col>20</xdr:col>
          <xdr:colOff>28575</xdr:colOff>
          <xdr:row>106</xdr:row>
          <xdr:rowOff>257175</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127</xdr:row>
          <xdr:rowOff>133350</xdr:rowOff>
        </xdr:from>
        <xdr:to>
          <xdr:col>19</xdr:col>
          <xdr:colOff>228600</xdr:colOff>
          <xdr:row>128</xdr:row>
          <xdr:rowOff>161925</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127</xdr:row>
          <xdr:rowOff>133350</xdr:rowOff>
        </xdr:from>
        <xdr:to>
          <xdr:col>16</xdr:col>
          <xdr:colOff>47625</xdr:colOff>
          <xdr:row>128</xdr:row>
          <xdr:rowOff>161925</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127</xdr:row>
          <xdr:rowOff>114300</xdr:rowOff>
        </xdr:from>
        <xdr:to>
          <xdr:col>19</xdr:col>
          <xdr:colOff>298173</xdr:colOff>
          <xdr:row>129</xdr:row>
          <xdr:rowOff>38100</xdr:rowOff>
        </xdr:to>
        <xdr:sp macro="" textlink="">
          <xdr:nvSpPr>
            <xdr:cNvPr id="5218" name="Group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4</xdr:col>
      <xdr:colOff>101968</xdr:colOff>
      <xdr:row>4</xdr:row>
      <xdr:rowOff>176573</xdr:rowOff>
    </xdr:to>
    <xdr:pic>
      <xdr:nvPicPr>
        <xdr:cNvPr id="100" name="Image 99">
          <a:extLst>
            <a:ext uri="{FF2B5EF4-FFF2-40B4-BE49-F238E27FC236}">
              <a16:creationId xmlns:a16="http://schemas.microsoft.com/office/drawing/2014/main" id="{00000000-0008-0000-03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468" y="331791"/>
          <a:ext cx="865061" cy="778232"/>
        </a:xfrm>
        <a:prstGeom prst="rect">
          <a:avLst/>
        </a:prstGeom>
      </xdr:spPr>
    </xdr:pic>
    <xdr:clientData/>
  </xdr:twoCellAnchor>
  <xdr:twoCellAnchor editAs="oneCell">
    <xdr:from>
      <xdr:col>1</xdr:col>
      <xdr:colOff>63501</xdr:colOff>
      <xdr:row>93</xdr:row>
      <xdr:rowOff>31749</xdr:rowOff>
    </xdr:from>
    <xdr:to>
      <xdr:col>4</xdr:col>
      <xdr:colOff>94026</xdr:colOff>
      <xdr:row>96</xdr:row>
      <xdr:rowOff>152756</xdr:rowOff>
    </xdr:to>
    <xdr:pic>
      <xdr:nvPicPr>
        <xdr:cNvPr id="101" name="Image 100">
          <a:extLst>
            <a:ext uri="{FF2B5EF4-FFF2-40B4-BE49-F238E27FC236}">
              <a16:creationId xmlns:a16="http://schemas.microsoft.com/office/drawing/2014/main" id="{00000000-0008-0000-0300-00006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6" y="16557624"/>
          <a:ext cx="865061"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257175</xdr:colOff>
          <xdr:row>149</xdr:row>
          <xdr:rowOff>171450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xml"/><Relationship Id="rId21" Type="http://schemas.openxmlformats.org/officeDocument/2006/relationships/ctrlProp" Target="../ctrlProps/ctrlProp21.xml"/><Relationship Id="rId42" Type="http://schemas.openxmlformats.org/officeDocument/2006/relationships/ctrlProp" Target="../ctrlProps/ctrlProp42.xml"/><Relationship Id="rId47" Type="http://schemas.openxmlformats.org/officeDocument/2006/relationships/ctrlProp" Target="../ctrlProps/ctrlProp47.xml"/><Relationship Id="rId63" Type="http://schemas.openxmlformats.org/officeDocument/2006/relationships/ctrlProp" Target="../ctrlProps/ctrlProp63.xml"/><Relationship Id="rId68" Type="http://schemas.openxmlformats.org/officeDocument/2006/relationships/ctrlProp" Target="../ctrlProps/ctrlProp68.xml"/><Relationship Id="rId84" Type="http://schemas.openxmlformats.org/officeDocument/2006/relationships/ctrlProp" Target="../ctrlProps/ctrlProp84.xml"/><Relationship Id="rId89" Type="http://schemas.openxmlformats.org/officeDocument/2006/relationships/ctrlProp" Target="../ctrlProps/ctrlProp89.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 Id="rId2" Type="http://schemas.openxmlformats.org/officeDocument/2006/relationships/drawing" Target="../drawings/drawing2.xml"/><Relationship Id="rId16" Type="http://schemas.openxmlformats.org/officeDocument/2006/relationships/ctrlProp" Target="../ctrlProps/ctrlProp16.xml"/><Relationship Id="rId29" Type="http://schemas.openxmlformats.org/officeDocument/2006/relationships/ctrlProp" Target="../ctrlProps/ctrlProp29.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87" Type="http://schemas.openxmlformats.org/officeDocument/2006/relationships/ctrlProp" Target="../ctrlProps/ctrlProp87.xml"/><Relationship Id="rId102" Type="http://schemas.openxmlformats.org/officeDocument/2006/relationships/ctrlProp" Target="../ctrlProps/ctrlProp102.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90" Type="http://schemas.openxmlformats.org/officeDocument/2006/relationships/ctrlProp" Target="../ctrlProps/ctrlProp90.xml"/><Relationship Id="rId95" Type="http://schemas.openxmlformats.org/officeDocument/2006/relationships/ctrlProp" Target="../ctrlProps/ctrlProp95.xml"/><Relationship Id="rId19" Type="http://schemas.openxmlformats.org/officeDocument/2006/relationships/ctrlProp" Target="../ctrlProps/ctrlProp1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85" Type="http://schemas.openxmlformats.org/officeDocument/2006/relationships/ctrlProp" Target="../ctrlProps/ctrlProp85.xml"/><Relationship Id="rId93" Type="http://schemas.openxmlformats.org/officeDocument/2006/relationships/ctrlProp" Target="../ctrlProps/ctrlProp93.xml"/><Relationship Id="rId98"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103" Type="http://schemas.openxmlformats.org/officeDocument/2006/relationships/comments" Target="../comments1.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88" Type="http://schemas.openxmlformats.org/officeDocument/2006/relationships/ctrlProp" Target="../ctrlProps/ctrlProp88.xml"/><Relationship Id="rId91" Type="http://schemas.openxmlformats.org/officeDocument/2006/relationships/ctrlProp" Target="../ctrlProps/ctrlProp91.xml"/><Relationship Id="rId96" Type="http://schemas.openxmlformats.org/officeDocument/2006/relationships/ctrlProp" Target="../ctrlProps/ctrlProp9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10" Type="http://schemas.openxmlformats.org/officeDocument/2006/relationships/ctrlProp" Target="../ctrlProps/ctrlProp10.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86" Type="http://schemas.openxmlformats.org/officeDocument/2006/relationships/ctrlProp" Target="../ctrlProps/ctrlProp86.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4" Type="http://schemas.openxmlformats.org/officeDocument/2006/relationships/ctrlProp" Target="../ctrlProps/ctrlProp4.xml"/><Relationship Id="rId9" Type="http://schemas.openxmlformats.org/officeDocument/2006/relationships/ctrlProp" Target="../ctrlProps/ctrlProp9.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hyperlink" Target="https://www.vs.ch/de/web/energie/home" TargetMode="External"/><Relationship Id="rId7" Type="http://schemas.openxmlformats.org/officeDocument/2006/relationships/ctrlProp" Target="../ctrlProps/ctrlProp10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0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34" Type="http://schemas.openxmlformats.org/officeDocument/2006/relationships/ctrlProp" Target="../ctrlProps/ctrlProp136.xml"/><Relationship Id="rId42" Type="http://schemas.openxmlformats.org/officeDocument/2006/relationships/ctrlProp" Target="../ctrlProps/ctrlProp144.xml"/><Relationship Id="rId47" Type="http://schemas.openxmlformats.org/officeDocument/2006/relationships/ctrlProp" Target="../ctrlProps/ctrlProp149.xml"/><Relationship Id="rId50" Type="http://schemas.openxmlformats.org/officeDocument/2006/relationships/ctrlProp" Target="../ctrlProps/ctrlProp152.xml"/><Relationship Id="rId55" Type="http://schemas.openxmlformats.org/officeDocument/2006/relationships/ctrlProp" Target="../ctrlProps/ctrlProp157.xml"/><Relationship Id="rId63" Type="http://schemas.openxmlformats.org/officeDocument/2006/relationships/ctrlProp" Target="../ctrlProps/ctrlProp165.xml"/><Relationship Id="rId68" Type="http://schemas.openxmlformats.org/officeDocument/2006/relationships/ctrlProp" Target="../ctrlProps/ctrlProp170.xml"/><Relationship Id="rId76" Type="http://schemas.openxmlformats.org/officeDocument/2006/relationships/ctrlProp" Target="../ctrlProps/ctrlProp178.xml"/><Relationship Id="rId84" Type="http://schemas.openxmlformats.org/officeDocument/2006/relationships/ctrlProp" Target="../ctrlProps/ctrlProp186.xml"/><Relationship Id="rId89" Type="http://schemas.openxmlformats.org/officeDocument/2006/relationships/ctrlProp" Target="../ctrlProps/ctrlProp191.xml"/><Relationship Id="rId97" Type="http://schemas.openxmlformats.org/officeDocument/2006/relationships/ctrlProp" Target="../ctrlProps/ctrlProp199.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4.xml"/><Relationship Id="rId16" Type="http://schemas.openxmlformats.org/officeDocument/2006/relationships/ctrlProp" Target="../ctrlProps/ctrlProp118.xml"/><Relationship Id="rId29" Type="http://schemas.openxmlformats.org/officeDocument/2006/relationships/ctrlProp" Target="../ctrlProps/ctrlProp131.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trlProp" Target="../ctrlProps/ctrlProp142.xml"/><Relationship Id="rId45" Type="http://schemas.openxmlformats.org/officeDocument/2006/relationships/ctrlProp" Target="../ctrlProps/ctrlProp147.xml"/><Relationship Id="rId53" Type="http://schemas.openxmlformats.org/officeDocument/2006/relationships/ctrlProp" Target="../ctrlProps/ctrlProp155.xml"/><Relationship Id="rId58" Type="http://schemas.openxmlformats.org/officeDocument/2006/relationships/ctrlProp" Target="../ctrlProps/ctrlProp160.xml"/><Relationship Id="rId66" Type="http://schemas.openxmlformats.org/officeDocument/2006/relationships/ctrlProp" Target="../ctrlProps/ctrlProp168.xml"/><Relationship Id="rId74" Type="http://schemas.openxmlformats.org/officeDocument/2006/relationships/ctrlProp" Target="../ctrlProps/ctrlProp176.xml"/><Relationship Id="rId79" Type="http://schemas.openxmlformats.org/officeDocument/2006/relationships/ctrlProp" Target="../ctrlProps/ctrlProp181.xml"/><Relationship Id="rId87" Type="http://schemas.openxmlformats.org/officeDocument/2006/relationships/ctrlProp" Target="../ctrlProps/ctrlProp189.xml"/><Relationship Id="rId102" Type="http://schemas.openxmlformats.org/officeDocument/2006/relationships/comments" Target="../comments2.xml"/><Relationship Id="rId5" Type="http://schemas.openxmlformats.org/officeDocument/2006/relationships/ctrlProp" Target="../ctrlProps/ctrlProp107.xml"/><Relationship Id="rId61" Type="http://schemas.openxmlformats.org/officeDocument/2006/relationships/ctrlProp" Target="../ctrlProps/ctrlProp163.xml"/><Relationship Id="rId82" Type="http://schemas.openxmlformats.org/officeDocument/2006/relationships/ctrlProp" Target="../ctrlProps/ctrlProp184.xml"/><Relationship Id="rId90" Type="http://schemas.openxmlformats.org/officeDocument/2006/relationships/ctrlProp" Target="../ctrlProps/ctrlProp192.xml"/><Relationship Id="rId95" Type="http://schemas.openxmlformats.org/officeDocument/2006/relationships/ctrlProp" Target="../ctrlProps/ctrlProp197.xml"/><Relationship Id="rId19" Type="http://schemas.openxmlformats.org/officeDocument/2006/relationships/ctrlProp" Target="../ctrlProps/ctrlProp12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 Id="rId43" Type="http://schemas.openxmlformats.org/officeDocument/2006/relationships/ctrlProp" Target="../ctrlProps/ctrlProp145.xml"/><Relationship Id="rId48" Type="http://schemas.openxmlformats.org/officeDocument/2006/relationships/ctrlProp" Target="../ctrlProps/ctrlProp150.xml"/><Relationship Id="rId56" Type="http://schemas.openxmlformats.org/officeDocument/2006/relationships/ctrlProp" Target="../ctrlProps/ctrlProp158.xml"/><Relationship Id="rId64" Type="http://schemas.openxmlformats.org/officeDocument/2006/relationships/ctrlProp" Target="../ctrlProps/ctrlProp166.xml"/><Relationship Id="rId69" Type="http://schemas.openxmlformats.org/officeDocument/2006/relationships/ctrlProp" Target="../ctrlProps/ctrlProp171.xml"/><Relationship Id="rId77" Type="http://schemas.openxmlformats.org/officeDocument/2006/relationships/ctrlProp" Target="../ctrlProps/ctrlProp179.xml"/><Relationship Id="rId100" Type="http://schemas.openxmlformats.org/officeDocument/2006/relationships/ctrlProp" Target="../ctrlProps/ctrlProp202.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80" Type="http://schemas.openxmlformats.org/officeDocument/2006/relationships/ctrlProp" Target="../ctrlProps/ctrlProp182.xml"/><Relationship Id="rId85" Type="http://schemas.openxmlformats.org/officeDocument/2006/relationships/ctrlProp" Target="../ctrlProps/ctrlProp187.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4.v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46" Type="http://schemas.openxmlformats.org/officeDocument/2006/relationships/ctrlProp" Target="../ctrlProps/ctrlProp148.xml"/><Relationship Id="rId59" Type="http://schemas.openxmlformats.org/officeDocument/2006/relationships/ctrlProp" Target="../ctrlProps/ctrlProp161.xml"/><Relationship Id="rId67" Type="http://schemas.openxmlformats.org/officeDocument/2006/relationships/ctrlProp" Target="../ctrlProps/ctrlProp169.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4.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C1D9-BBF1-4F4B-9419-18A49F479465}">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88" customWidth="1"/>
    <col min="2" max="2" width="11.42578125" style="88" customWidth="1"/>
    <col min="3" max="3" width="10.7109375" style="88" customWidth="1"/>
    <col min="4" max="4" width="5.140625" style="88" customWidth="1"/>
    <col min="5" max="5" width="5.140625" style="89" customWidth="1"/>
    <col min="6" max="6" width="3.28515625" style="89" customWidth="1"/>
    <col min="7" max="8" width="4.85546875" style="89" customWidth="1"/>
    <col min="9" max="19" width="11.42578125" style="89" customWidth="1"/>
    <col min="20" max="20" width="13.85546875" style="89" customWidth="1"/>
    <col min="21" max="24" width="0" style="88" hidden="1" customWidth="1"/>
    <col min="25" max="16384" width="11.42578125" style="88" hidden="1"/>
  </cols>
  <sheetData>
    <row r="1" spans="2:20" x14ac:dyDescent="0.35"/>
    <row r="2" spans="2:20" ht="18.75" customHeight="1" x14ac:dyDescent="0.3">
      <c r="E2" s="147" t="s">
        <v>204</v>
      </c>
      <c r="F2" s="147"/>
      <c r="G2" s="147"/>
      <c r="H2" s="147"/>
      <c r="I2" s="147"/>
      <c r="J2" s="147"/>
      <c r="K2" s="147"/>
      <c r="L2" s="147"/>
      <c r="M2" s="147"/>
      <c r="N2" s="147"/>
      <c r="O2" s="147"/>
      <c r="P2" s="147"/>
      <c r="Q2" s="147"/>
      <c r="R2" s="147"/>
      <c r="S2" s="147"/>
      <c r="T2" s="90"/>
    </row>
    <row r="3" spans="2:20" ht="18.75" customHeight="1" x14ac:dyDescent="0.3">
      <c r="E3" s="147"/>
      <c r="F3" s="147"/>
      <c r="G3" s="147"/>
      <c r="H3" s="147"/>
      <c r="I3" s="147"/>
      <c r="J3" s="147"/>
      <c r="K3" s="147"/>
      <c r="L3" s="147"/>
      <c r="M3" s="147"/>
      <c r="N3" s="147"/>
      <c r="O3" s="147"/>
      <c r="P3" s="147"/>
      <c r="Q3" s="147"/>
      <c r="R3" s="147"/>
      <c r="S3" s="147"/>
      <c r="T3" s="90"/>
    </row>
    <row r="4" spans="2:20" ht="18.75" customHeight="1" x14ac:dyDescent="0.3">
      <c r="E4" s="147"/>
      <c r="F4" s="147"/>
      <c r="G4" s="147"/>
      <c r="H4" s="147"/>
      <c r="I4" s="147"/>
      <c r="J4" s="147"/>
      <c r="K4" s="147"/>
      <c r="L4" s="147"/>
      <c r="M4" s="147"/>
      <c r="N4" s="147"/>
      <c r="O4" s="147"/>
      <c r="P4" s="147"/>
      <c r="Q4" s="147"/>
      <c r="R4" s="147"/>
      <c r="S4" s="147"/>
      <c r="T4" s="90"/>
    </row>
    <row r="5" spans="2:20" ht="21.75" thickBot="1" x14ac:dyDescent="0.4">
      <c r="B5" s="91"/>
      <c r="C5" s="91"/>
      <c r="D5" s="91"/>
      <c r="E5" s="92"/>
      <c r="F5" s="92"/>
      <c r="G5" s="92"/>
      <c r="H5" s="92"/>
      <c r="I5" s="92"/>
      <c r="J5" s="92"/>
      <c r="K5" s="92"/>
      <c r="L5" s="92"/>
      <c r="M5" s="92"/>
      <c r="N5" s="92"/>
      <c r="O5" s="92"/>
      <c r="P5" s="111" t="s">
        <v>423</v>
      </c>
      <c r="Q5" s="148" t="s">
        <v>424</v>
      </c>
      <c r="R5" s="148"/>
      <c r="S5" s="148"/>
    </row>
    <row r="6" spans="2:20" x14ac:dyDescent="0.35"/>
    <row r="7" spans="2:20" x14ac:dyDescent="0.35">
      <c r="B7" s="149" t="s">
        <v>205</v>
      </c>
      <c r="C7" s="150"/>
      <c r="E7" s="93" t="s">
        <v>206</v>
      </c>
    </row>
    <row r="8" spans="2:20" x14ac:dyDescent="0.35">
      <c r="B8" s="151"/>
      <c r="C8" s="152"/>
      <c r="E8" s="94" t="s">
        <v>207</v>
      </c>
    </row>
    <row r="9" spans="2:20" ht="6" customHeight="1" x14ac:dyDescent="0.35">
      <c r="B9" s="151"/>
      <c r="C9" s="152"/>
      <c r="E9" s="94"/>
    </row>
    <row r="10" spans="2:20" ht="18.75" customHeight="1" x14ac:dyDescent="0.35">
      <c r="B10" s="151"/>
      <c r="C10" s="152"/>
      <c r="E10" s="95" t="s">
        <v>208</v>
      </c>
      <c r="F10" s="118" t="s">
        <v>209</v>
      </c>
      <c r="G10" s="118"/>
      <c r="H10" s="118"/>
      <c r="I10" s="118"/>
      <c r="J10" s="118"/>
      <c r="K10" s="118"/>
      <c r="L10" s="118"/>
      <c r="M10" s="118"/>
      <c r="N10" s="118"/>
      <c r="O10" s="118"/>
      <c r="P10" s="118"/>
      <c r="Q10" s="118"/>
      <c r="R10" s="118"/>
      <c r="S10" s="118"/>
      <c r="T10" s="96"/>
    </row>
    <row r="11" spans="2:20" ht="18.75" customHeight="1" x14ac:dyDescent="0.35">
      <c r="B11" s="151"/>
      <c r="C11" s="152"/>
      <c r="E11" s="95"/>
      <c r="F11" s="118"/>
      <c r="G11" s="118"/>
      <c r="H11" s="118"/>
      <c r="I11" s="118"/>
      <c r="J11" s="118"/>
      <c r="K11" s="118"/>
      <c r="L11" s="118"/>
      <c r="M11" s="118"/>
      <c r="N11" s="118"/>
      <c r="O11" s="118"/>
      <c r="P11" s="118"/>
      <c r="Q11" s="118"/>
      <c r="R11" s="118"/>
      <c r="S11" s="118"/>
      <c r="T11" s="96"/>
    </row>
    <row r="12" spans="2:20" ht="18.75" customHeight="1" x14ac:dyDescent="0.35">
      <c r="B12" s="151"/>
      <c r="C12" s="152"/>
      <c r="E12" s="95"/>
      <c r="F12" s="118"/>
      <c r="G12" s="118"/>
      <c r="H12" s="118"/>
      <c r="I12" s="118"/>
      <c r="J12" s="118"/>
      <c r="K12" s="118"/>
      <c r="L12" s="118"/>
      <c r="M12" s="118"/>
      <c r="N12" s="118"/>
      <c r="O12" s="118"/>
      <c r="P12" s="118"/>
      <c r="Q12" s="118"/>
      <c r="R12" s="118"/>
      <c r="S12" s="118"/>
      <c r="T12" s="96"/>
    </row>
    <row r="13" spans="2:20" x14ac:dyDescent="0.3">
      <c r="B13" s="151"/>
      <c r="C13" s="152"/>
      <c r="E13" s="97"/>
      <c r="F13" s="118"/>
      <c r="G13" s="118"/>
      <c r="H13" s="118"/>
      <c r="I13" s="118"/>
      <c r="J13" s="118"/>
      <c r="K13" s="118"/>
      <c r="L13" s="118"/>
      <c r="M13" s="118"/>
      <c r="N13" s="118"/>
      <c r="O13" s="118"/>
      <c r="P13" s="118"/>
      <c r="Q13" s="118"/>
      <c r="R13" s="118"/>
      <c r="S13" s="118"/>
      <c r="T13" s="96"/>
    </row>
    <row r="14" spans="2:20" ht="5.25" customHeight="1" x14ac:dyDescent="0.3">
      <c r="B14" s="151"/>
      <c r="C14" s="152"/>
      <c r="E14" s="97"/>
      <c r="F14" s="98"/>
      <c r="G14" s="98"/>
      <c r="H14" s="98"/>
      <c r="I14" s="98"/>
      <c r="J14" s="98"/>
      <c r="K14" s="98"/>
      <c r="L14" s="98"/>
      <c r="M14" s="98"/>
      <c r="N14" s="98"/>
      <c r="O14" s="98"/>
      <c r="P14" s="98"/>
      <c r="Q14" s="98"/>
      <c r="R14" s="98"/>
      <c r="S14" s="98"/>
      <c r="T14" s="98"/>
    </row>
    <row r="15" spans="2:20" ht="18.75" customHeight="1" x14ac:dyDescent="0.35">
      <c r="B15" s="151"/>
      <c r="C15" s="152"/>
      <c r="E15" s="95" t="s">
        <v>210</v>
      </c>
      <c r="F15" s="118" t="s">
        <v>211</v>
      </c>
      <c r="G15" s="118"/>
      <c r="H15" s="118"/>
      <c r="I15" s="118"/>
      <c r="J15" s="118"/>
      <c r="K15" s="118"/>
      <c r="L15" s="118"/>
      <c r="M15" s="118"/>
      <c r="N15" s="118"/>
      <c r="O15" s="118"/>
      <c r="P15" s="118"/>
      <c r="Q15" s="118"/>
      <c r="R15" s="118"/>
      <c r="S15" s="118"/>
      <c r="T15" s="96"/>
    </row>
    <row r="16" spans="2:20" ht="18.75" customHeight="1" x14ac:dyDescent="0.35">
      <c r="B16" s="151"/>
      <c r="C16" s="152"/>
      <c r="E16" s="95"/>
      <c r="F16" s="118"/>
      <c r="G16" s="118"/>
      <c r="H16" s="118"/>
      <c r="I16" s="118"/>
      <c r="J16" s="118"/>
      <c r="K16" s="118"/>
      <c r="L16" s="118"/>
      <c r="M16" s="118"/>
      <c r="N16" s="118"/>
      <c r="O16" s="118"/>
      <c r="P16" s="118"/>
      <c r="Q16" s="118"/>
      <c r="R16" s="118"/>
      <c r="S16" s="118"/>
      <c r="T16" s="96"/>
    </row>
    <row r="17" spans="2:20" x14ac:dyDescent="0.3">
      <c r="B17" s="153"/>
      <c r="C17" s="154"/>
      <c r="E17" s="97"/>
      <c r="F17" s="118"/>
      <c r="G17" s="118"/>
      <c r="H17" s="118"/>
      <c r="I17" s="118"/>
      <c r="J17" s="118"/>
      <c r="K17" s="118"/>
      <c r="L17" s="118"/>
      <c r="M17" s="118"/>
      <c r="N17" s="118"/>
      <c r="O17" s="118"/>
      <c r="P17" s="118"/>
      <c r="Q17" s="118"/>
      <c r="R17" s="118"/>
      <c r="S17" s="118"/>
      <c r="T17" s="96"/>
    </row>
    <row r="18" spans="2:20" x14ac:dyDescent="0.35"/>
    <row r="19" spans="2:20" x14ac:dyDescent="0.35">
      <c r="B19" s="125"/>
      <c r="C19" s="126"/>
      <c r="E19" s="93" t="s">
        <v>212</v>
      </c>
    </row>
    <row r="20" spans="2:20" x14ac:dyDescent="0.35">
      <c r="B20" s="127"/>
      <c r="C20" s="128"/>
      <c r="E20" s="94" t="s">
        <v>207</v>
      </c>
    </row>
    <row r="21" spans="2:20" ht="4.5" customHeight="1" x14ac:dyDescent="0.35">
      <c r="B21" s="127"/>
      <c r="C21" s="128"/>
      <c r="E21" s="94"/>
    </row>
    <row r="22" spans="2:20" ht="18.75" customHeight="1" x14ac:dyDescent="0.35">
      <c r="B22" s="127"/>
      <c r="C22" s="128"/>
      <c r="F22" s="118" t="s">
        <v>213</v>
      </c>
      <c r="G22" s="118"/>
      <c r="H22" s="118"/>
      <c r="I22" s="118"/>
      <c r="J22" s="118"/>
      <c r="K22" s="118"/>
      <c r="L22" s="118"/>
      <c r="M22" s="118"/>
      <c r="N22" s="118"/>
      <c r="O22" s="118"/>
      <c r="P22" s="118"/>
      <c r="Q22" s="118"/>
      <c r="R22" s="118"/>
      <c r="S22" s="118"/>
      <c r="T22" s="96"/>
    </row>
    <row r="23" spans="2:20" x14ac:dyDescent="0.3">
      <c r="B23" s="127"/>
      <c r="C23" s="128"/>
      <c r="E23" s="96"/>
      <c r="F23" s="118"/>
      <c r="G23" s="118"/>
      <c r="H23" s="118"/>
      <c r="I23" s="118"/>
      <c r="J23" s="118"/>
      <c r="K23" s="118"/>
      <c r="L23" s="118"/>
      <c r="M23" s="118"/>
      <c r="N23" s="118"/>
      <c r="O23" s="118"/>
      <c r="P23" s="118"/>
      <c r="Q23" s="118"/>
      <c r="R23" s="118"/>
      <c r="S23" s="118"/>
      <c r="T23" s="96"/>
    </row>
    <row r="24" spans="2:20" x14ac:dyDescent="0.3">
      <c r="B24" s="127"/>
      <c r="C24" s="128"/>
      <c r="E24" s="96"/>
      <c r="F24" s="118"/>
      <c r="G24" s="118"/>
      <c r="H24" s="118"/>
      <c r="I24" s="118"/>
      <c r="J24" s="118"/>
      <c r="K24" s="118"/>
      <c r="L24" s="118"/>
      <c r="M24" s="118"/>
      <c r="N24" s="118"/>
      <c r="O24" s="118"/>
      <c r="P24" s="118"/>
      <c r="Q24" s="118"/>
      <c r="R24" s="118"/>
      <c r="S24" s="118"/>
      <c r="T24" s="96"/>
    </row>
    <row r="25" spans="2:20" x14ac:dyDescent="0.3">
      <c r="B25" s="127"/>
      <c r="C25" s="128"/>
      <c r="E25" s="96"/>
      <c r="F25" s="118"/>
      <c r="G25" s="118"/>
      <c r="H25" s="118"/>
      <c r="I25" s="118"/>
      <c r="J25" s="118"/>
      <c r="K25" s="118"/>
      <c r="L25" s="118"/>
      <c r="M25" s="118"/>
      <c r="N25" s="118"/>
      <c r="O25" s="118"/>
      <c r="P25" s="118"/>
      <c r="Q25" s="118"/>
      <c r="R25" s="118"/>
      <c r="S25" s="118"/>
      <c r="T25" s="96"/>
    </row>
    <row r="26" spans="2:20" x14ac:dyDescent="0.3">
      <c r="B26" s="127"/>
      <c r="C26" s="128"/>
      <c r="E26" s="96"/>
      <c r="F26" s="118"/>
      <c r="G26" s="118"/>
      <c r="H26" s="118"/>
      <c r="I26" s="118"/>
      <c r="J26" s="118"/>
      <c r="K26" s="118"/>
      <c r="L26" s="118"/>
      <c r="M26" s="118"/>
      <c r="N26" s="118"/>
      <c r="O26" s="118"/>
      <c r="P26" s="118"/>
      <c r="Q26" s="118"/>
      <c r="R26" s="118"/>
      <c r="S26" s="118"/>
      <c r="T26" s="96"/>
    </row>
    <row r="27" spans="2:20" x14ac:dyDescent="0.3">
      <c r="B27" s="127"/>
      <c r="C27" s="128"/>
      <c r="E27" s="96"/>
      <c r="F27" s="118"/>
      <c r="G27" s="118"/>
      <c r="H27" s="118"/>
      <c r="I27" s="118"/>
      <c r="J27" s="118"/>
      <c r="K27" s="118"/>
      <c r="L27" s="118"/>
      <c r="M27" s="118"/>
      <c r="N27" s="118"/>
      <c r="O27" s="118"/>
      <c r="P27" s="118"/>
      <c r="Q27" s="118"/>
      <c r="R27" s="118"/>
      <c r="S27" s="118"/>
      <c r="T27" s="96"/>
    </row>
    <row r="28" spans="2:20" x14ac:dyDescent="0.3">
      <c r="B28" s="127"/>
      <c r="C28" s="128"/>
      <c r="E28" s="96"/>
      <c r="F28" s="118"/>
      <c r="G28" s="118"/>
      <c r="H28" s="118"/>
      <c r="I28" s="118"/>
      <c r="J28" s="118"/>
      <c r="K28" s="118"/>
      <c r="L28" s="118"/>
      <c r="M28" s="118"/>
      <c r="N28" s="118"/>
      <c r="O28" s="118"/>
      <c r="P28" s="118"/>
      <c r="Q28" s="118"/>
      <c r="R28" s="118"/>
      <c r="S28" s="118"/>
      <c r="T28" s="96"/>
    </row>
    <row r="29" spans="2:20" x14ac:dyDescent="0.3">
      <c r="B29" s="129"/>
      <c r="C29" s="130"/>
      <c r="E29" s="96"/>
      <c r="F29" s="118"/>
      <c r="G29" s="118"/>
      <c r="H29" s="118"/>
      <c r="I29" s="118"/>
      <c r="J29" s="118"/>
      <c r="K29" s="118"/>
      <c r="L29" s="118"/>
      <c r="M29" s="118"/>
      <c r="N29" s="118"/>
      <c r="O29" s="118"/>
      <c r="P29" s="118"/>
      <c r="Q29" s="118"/>
      <c r="R29" s="118"/>
      <c r="S29" s="118"/>
      <c r="T29" s="96"/>
    </row>
    <row r="30" spans="2:20" x14ac:dyDescent="0.3">
      <c r="E30" s="98"/>
      <c r="F30" s="98"/>
      <c r="G30" s="98"/>
      <c r="H30" s="98"/>
      <c r="I30" s="98"/>
      <c r="J30" s="98"/>
      <c r="K30" s="98"/>
      <c r="L30" s="98"/>
      <c r="M30" s="98"/>
      <c r="N30" s="98"/>
      <c r="O30" s="98"/>
      <c r="P30" s="98"/>
      <c r="Q30" s="98"/>
      <c r="R30" s="98"/>
      <c r="S30" s="98"/>
      <c r="T30" s="98"/>
    </row>
    <row r="31" spans="2:20" x14ac:dyDescent="0.35">
      <c r="B31" s="125"/>
      <c r="C31" s="126"/>
      <c r="E31" s="93" t="s">
        <v>214</v>
      </c>
    </row>
    <row r="32" spans="2:20" ht="5.25" customHeight="1" x14ac:dyDescent="0.35">
      <c r="B32" s="127"/>
      <c r="C32" s="128"/>
      <c r="E32" s="93"/>
    </row>
    <row r="33" spans="2:20" x14ac:dyDescent="0.35">
      <c r="B33" s="127"/>
      <c r="C33" s="128"/>
      <c r="E33" s="95" t="s">
        <v>208</v>
      </c>
      <c r="F33" s="89" t="s">
        <v>425</v>
      </c>
    </row>
    <row r="34" spans="2:20" ht="5.25" customHeight="1" x14ac:dyDescent="0.35">
      <c r="B34" s="127"/>
      <c r="C34" s="128"/>
      <c r="E34" s="95"/>
    </row>
    <row r="35" spans="2:20" x14ac:dyDescent="0.35">
      <c r="B35" s="127"/>
      <c r="C35" s="128"/>
      <c r="E35" s="95" t="s">
        <v>210</v>
      </c>
      <c r="F35" s="89" t="s">
        <v>426</v>
      </c>
    </row>
    <row r="36" spans="2:20" ht="6" customHeight="1" x14ac:dyDescent="0.35">
      <c r="B36" s="127"/>
      <c r="C36" s="128"/>
      <c r="E36" s="95"/>
    </row>
    <row r="37" spans="2:20" ht="21" customHeight="1" x14ac:dyDescent="0.35">
      <c r="B37" s="127"/>
      <c r="C37" s="128"/>
      <c r="E37" s="95" t="s">
        <v>215</v>
      </c>
      <c r="F37" s="118" t="s">
        <v>216</v>
      </c>
      <c r="G37" s="118"/>
      <c r="H37" s="118"/>
      <c r="I37" s="118"/>
      <c r="J37" s="118"/>
      <c r="K37" s="118"/>
      <c r="L37" s="118"/>
      <c r="M37" s="118"/>
      <c r="N37" s="118"/>
      <c r="O37" s="118"/>
      <c r="P37" s="118"/>
      <c r="Q37" s="118"/>
      <c r="R37" s="118"/>
      <c r="S37" s="118"/>
      <c r="T37" s="96"/>
    </row>
    <row r="38" spans="2:20" x14ac:dyDescent="0.35">
      <c r="B38" s="129"/>
      <c r="C38" s="130"/>
      <c r="E38" s="99"/>
      <c r="F38" s="118"/>
      <c r="G38" s="118"/>
      <c r="H38" s="118"/>
      <c r="I38" s="118"/>
      <c r="J38" s="118"/>
      <c r="K38" s="118"/>
      <c r="L38" s="118"/>
      <c r="M38" s="118"/>
      <c r="N38" s="118"/>
      <c r="O38" s="118"/>
      <c r="P38" s="118"/>
      <c r="Q38" s="118"/>
      <c r="R38" s="118"/>
      <c r="S38" s="118"/>
      <c r="T38" s="96"/>
    </row>
    <row r="39" spans="2:20" x14ac:dyDescent="0.35">
      <c r="F39" s="118"/>
      <c r="G39" s="118"/>
      <c r="H39" s="118"/>
      <c r="I39" s="118"/>
      <c r="J39" s="118"/>
      <c r="K39" s="118"/>
      <c r="L39" s="118"/>
      <c r="M39" s="118"/>
      <c r="N39" s="118"/>
      <c r="O39" s="118"/>
      <c r="P39" s="118"/>
      <c r="Q39" s="118"/>
      <c r="R39" s="118"/>
      <c r="S39" s="118"/>
    </row>
    <row r="40" spans="2:20" x14ac:dyDescent="0.35">
      <c r="B40" s="125"/>
      <c r="C40" s="126"/>
      <c r="E40" s="93" t="s">
        <v>217</v>
      </c>
      <c r="F40" s="93"/>
    </row>
    <row r="41" spans="2:20" x14ac:dyDescent="0.35">
      <c r="B41" s="127"/>
      <c r="C41" s="128"/>
    </row>
    <row r="42" spans="2:20" x14ac:dyDescent="0.35">
      <c r="B42" s="127"/>
      <c r="C42" s="128"/>
      <c r="E42" s="131"/>
      <c r="F42" s="132"/>
      <c r="G42" s="133"/>
      <c r="I42" s="89" t="s">
        <v>218</v>
      </c>
    </row>
    <row r="43" spans="2:20" x14ac:dyDescent="0.35">
      <c r="B43" s="127"/>
      <c r="C43" s="128"/>
    </row>
    <row r="44" spans="2:20" x14ac:dyDescent="0.35">
      <c r="B44" s="127"/>
      <c r="C44" s="128"/>
      <c r="G44" s="100"/>
      <c r="I44" s="89" t="s">
        <v>219</v>
      </c>
    </row>
    <row r="45" spans="2:20" x14ac:dyDescent="0.35">
      <c r="B45" s="127"/>
      <c r="C45" s="128"/>
    </row>
    <row r="46" spans="2:20" x14ac:dyDescent="0.35">
      <c r="B46" s="127"/>
      <c r="C46" s="128"/>
      <c r="G46" s="100"/>
      <c r="I46" s="89" t="s">
        <v>220</v>
      </c>
    </row>
    <row r="47" spans="2:20" x14ac:dyDescent="0.35">
      <c r="B47" s="127"/>
      <c r="C47" s="128"/>
    </row>
    <row r="48" spans="2:20" x14ac:dyDescent="0.35">
      <c r="B48" s="127"/>
      <c r="C48" s="128"/>
      <c r="E48" s="100"/>
      <c r="F48" s="101" t="s">
        <v>221</v>
      </c>
      <c r="I48" s="118" t="s">
        <v>222</v>
      </c>
      <c r="J48" s="118"/>
      <c r="K48" s="118"/>
      <c r="L48" s="118"/>
      <c r="M48" s="118"/>
      <c r="N48" s="118"/>
      <c r="O48" s="118"/>
      <c r="P48" s="118"/>
      <c r="Q48" s="118"/>
      <c r="R48" s="118"/>
      <c r="S48" s="118"/>
    </row>
    <row r="49" spans="2:19" x14ac:dyDescent="0.35">
      <c r="B49" s="127"/>
      <c r="C49" s="128"/>
      <c r="F49" s="101"/>
      <c r="I49" s="118"/>
      <c r="J49" s="118"/>
      <c r="K49" s="118"/>
      <c r="L49" s="118"/>
      <c r="M49" s="118"/>
      <c r="N49" s="118"/>
      <c r="O49" s="118"/>
      <c r="P49" s="118"/>
      <c r="Q49" s="118"/>
      <c r="R49" s="118"/>
      <c r="S49" s="118"/>
    </row>
    <row r="50" spans="2:19" x14ac:dyDescent="0.35">
      <c r="B50" s="127"/>
      <c r="C50" s="128"/>
    </row>
    <row r="51" spans="2:19" x14ac:dyDescent="0.35">
      <c r="B51" s="127"/>
      <c r="C51" s="128"/>
      <c r="E51" s="134"/>
      <c r="F51" s="135"/>
      <c r="G51" s="136"/>
      <c r="I51" s="89" t="s">
        <v>223</v>
      </c>
    </row>
    <row r="52" spans="2:19" x14ac:dyDescent="0.35">
      <c r="B52" s="127"/>
      <c r="C52" s="128"/>
    </row>
    <row r="53" spans="2:19" ht="21" customHeight="1" x14ac:dyDescent="0.35">
      <c r="B53" s="127"/>
      <c r="C53" s="128"/>
      <c r="F53" s="137"/>
      <c r="G53" s="138"/>
      <c r="I53" s="118" t="s">
        <v>224</v>
      </c>
      <c r="J53" s="118"/>
      <c r="K53" s="118"/>
      <c r="L53" s="118"/>
      <c r="M53" s="118"/>
      <c r="N53" s="118"/>
      <c r="O53" s="118"/>
      <c r="P53" s="118"/>
      <c r="Q53" s="118"/>
      <c r="R53" s="118"/>
      <c r="S53" s="118"/>
    </row>
    <row r="54" spans="2:19" x14ac:dyDescent="0.35">
      <c r="B54" s="127"/>
      <c r="C54" s="128"/>
      <c r="F54" s="139"/>
      <c r="G54" s="140"/>
      <c r="I54" s="118"/>
      <c r="J54" s="118"/>
      <c r="K54" s="118"/>
      <c r="L54" s="118"/>
      <c r="M54" s="118"/>
      <c r="N54" s="118"/>
      <c r="O54" s="118"/>
      <c r="P54" s="118"/>
      <c r="Q54" s="118"/>
      <c r="R54" s="118"/>
      <c r="S54" s="118"/>
    </row>
    <row r="55" spans="2:19" x14ac:dyDescent="0.35">
      <c r="B55" s="127"/>
      <c r="C55" s="128"/>
      <c r="F55" s="102"/>
      <c r="G55" s="102"/>
      <c r="I55" s="118"/>
      <c r="J55" s="118"/>
      <c r="K55" s="118"/>
      <c r="L55" s="118"/>
      <c r="M55" s="118"/>
      <c r="N55" s="118"/>
      <c r="O55" s="118"/>
      <c r="P55" s="118"/>
      <c r="Q55" s="118"/>
      <c r="R55" s="118"/>
      <c r="S55" s="118"/>
    </row>
    <row r="56" spans="2:19" x14ac:dyDescent="0.35">
      <c r="B56" s="127"/>
      <c r="C56" s="128"/>
    </row>
    <row r="57" spans="2:19" ht="21" customHeight="1" x14ac:dyDescent="0.35">
      <c r="B57" s="127"/>
      <c r="C57" s="128"/>
      <c r="E57" s="141" t="s">
        <v>225</v>
      </c>
      <c r="F57" s="142"/>
      <c r="G57" s="143"/>
      <c r="I57" s="118" t="s">
        <v>226</v>
      </c>
      <c r="J57" s="118"/>
      <c r="K57" s="118"/>
      <c r="L57" s="118"/>
      <c r="M57" s="118"/>
      <c r="N57" s="118"/>
      <c r="O57" s="118"/>
      <c r="P57" s="118"/>
      <c r="Q57" s="118"/>
      <c r="R57" s="118"/>
      <c r="S57" s="118"/>
    </row>
    <row r="58" spans="2:19" x14ac:dyDescent="0.35">
      <c r="B58" s="127"/>
      <c r="C58" s="128"/>
      <c r="E58" s="144"/>
      <c r="F58" s="145"/>
      <c r="G58" s="146"/>
      <c r="I58" s="118"/>
      <c r="J58" s="118"/>
      <c r="K58" s="118"/>
      <c r="L58" s="118"/>
      <c r="M58" s="118"/>
      <c r="N58" s="118"/>
      <c r="O58" s="118"/>
      <c r="P58" s="118"/>
      <c r="Q58" s="118"/>
      <c r="R58" s="118"/>
      <c r="S58" s="118"/>
    </row>
    <row r="59" spans="2:19" x14ac:dyDescent="0.35">
      <c r="B59" s="127"/>
      <c r="C59" s="128"/>
      <c r="E59" s="93"/>
      <c r="F59" s="93"/>
      <c r="G59" s="93"/>
    </row>
    <row r="60" spans="2:19" ht="21" customHeight="1" x14ac:dyDescent="0.35">
      <c r="B60" s="127"/>
      <c r="C60" s="128"/>
      <c r="E60" s="112" t="s">
        <v>227</v>
      </c>
      <c r="F60" s="113"/>
      <c r="G60" s="114"/>
      <c r="I60" s="118" t="s">
        <v>228</v>
      </c>
      <c r="J60" s="118"/>
      <c r="K60" s="118"/>
      <c r="L60" s="118"/>
      <c r="M60" s="118"/>
      <c r="N60" s="118"/>
      <c r="O60" s="118"/>
      <c r="P60" s="118"/>
      <c r="Q60" s="118"/>
      <c r="R60" s="118"/>
      <c r="S60" s="118"/>
    </row>
    <row r="61" spans="2:19" x14ac:dyDescent="0.35">
      <c r="B61" s="127"/>
      <c r="C61" s="128"/>
      <c r="E61" s="115"/>
      <c r="F61" s="116"/>
      <c r="G61" s="117"/>
      <c r="I61" s="118"/>
      <c r="J61" s="118"/>
      <c r="K61" s="118"/>
      <c r="L61" s="118"/>
      <c r="M61" s="118"/>
      <c r="N61" s="118"/>
      <c r="O61" s="118"/>
      <c r="P61" s="118"/>
      <c r="Q61" s="118"/>
      <c r="R61" s="118"/>
      <c r="S61" s="118"/>
    </row>
    <row r="62" spans="2:19" x14ac:dyDescent="0.35">
      <c r="B62" s="127"/>
      <c r="C62" s="128"/>
      <c r="E62" s="93"/>
      <c r="F62" s="93"/>
      <c r="G62" s="93"/>
    </row>
    <row r="63" spans="2:19" x14ac:dyDescent="0.35">
      <c r="B63" s="127"/>
      <c r="C63" s="128"/>
      <c r="E63" s="119" t="s">
        <v>227</v>
      </c>
      <c r="F63" s="120"/>
      <c r="G63" s="121"/>
      <c r="I63" s="103" t="s">
        <v>229</v>
      </c>
    </row>
    <row r="64" spans="2:19" x14ac:dyDescent="0.35">
      <c r="B64" s="129"/>
      <c r="C64" s="130"/>
      <c r="E64" s="122"/>
      <c r="F64" s="123"/>
      <c r="G64" s="124"/>
      <c r="I64" s="103"/>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D9C6F2F0-7714-4B2C-878E-02A9F1916084}"/>
    <hyperlink ref="B7:C17" r:id="rId2" display="https://www.vs.ch/web/energie/exigences-énergétiques-pour-les-bâtiments" xr:uid="{A4EDAE86-765F-42D3-A2C2-75C5395FDC15}"/>
    <hyperlink ref="Q5" r:id="rId3" xr:uid="{32FF47A4-39B9-4D78-A383-43D3E79BBC9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262"/>
  <sheetViews>
    <sheetView tabSelected="1" zoomScale="115" zoomScaleNormal="115" workbookViewId="0">
      <selection activeCell="B18" sqref="B18:F20"/>
    </sheetView>
  </sheetViews>
  <sheetFormatPr baseColWidth="10" defaultColWidth="0" defaultRowHeight="12.75" zeroHeight="1" x14ac:dyDescent="0.25"/>
  <cols>
    <col min="1" max="1" width="3" style="21" customWidth="1"/>
    <col min="2" max="2" width="4.28515625" style="21" customWidth="1"/>
    <col min="3"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48" hidden="1"/>
    <col min="40" max="40" width="7" style="48" hidden="1"/>
    <col min="41" max="42" width="7.28515625" style="48" hidden="1"/>
    <col min="43" max="43" width="3.28515625" style="48" hidden="1"/>
    <col min="44" max="44" width="13.28515625" style="48" hidden="1"/>
    <col min="45" max="45" width="3" style="48" hidden="1"/>
    <col min="46" max="46" width="11.7109375" style="48" hidden="1"/>
    <col min="47" max="47" width="3" style="48" hidden="1"/>
    <col min="48" max="48" width="15.5703125" style="48" hidden="1"/>
    <col min="49" max="49" width="3" style="48" hidden="1"/>
    <col min="50" max="50" width="25.42578125" style="48" hidden="1"/>
    <col min="51" max="51" width="5.5703125" style="48" hidden="1"/>
    <col min="52" max="85" width="3" style="48" hidden="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48" t="s">
        <v>165</v>
      </c>
      <c r="BO1" s="48" t="s">
        <v>164</v>
      </c>
      <c r="BV1" s="48" t="s">
        <v>154</v>
      </c>
    </row>
    <row r="2" spans="1:75" ht="17.649999999999999" customHeight="1" x14ac:dyDescent="0.25">
      <c r="A2" s="1"/>
      <c r="B2" s="155"/>
      <c r="C2" s="156"/>
      <c r="D2" s="156"/>
      <c r="E2" s="156"/>
      <c r="F2" s="157"/>
      <c r="G2" s="164" t="s">
        <v>0</v>
      </c>
      <c r="H2" s="165"/>
      <c r="I2" s="165"/>
      <c r="J2" s="165"/>
      <c r="K2" s="165"/>
      <c r="L2" s="165"/>
      <c r="M2" s="165"/>
      <c r="N2" s="165"/>
      <c r="O2" s="166"/>
      <c r="P2" s="173" t="s">
        <v>1</v>
      </c>
      <c r="Q2" s="174"/>
      <c r="R2" s="174"/>
      <c r="S2" s="174"/>
      <c r="T2" s="174"/>
      <c r="U2" s="174"/>
      <c r="V2" s="174"/>
      <c r="W2" s="174"/>
      <c r="X2" s="175"/>
      <c r="Y2" s="182" t="s">
        <v>2</v>
      </c>
      <c r="Z2" s="183"/>
      <c r="AA2" s="183"/>
      <c r="AB2" s="183"/>
      <c r="AC2" s="183"/>
      <c r="AD2" s="183"/>
      <c r="AE2" s="183"/>
      <c r="AF2" s="183"/>
      <c r="AG2" s="183"/>
      <c r="AH2" s="183"/>
      <c r="AI2" s="183"/>
      <c r="AJ2" s="183"/>
      <c r="AK2" s="184"/>
      <c r="AL2" s="1"/>
      <c r="AX2" s="48" t="s">
        <v>189</v>
      </c>
      <c r="BC2" s="48" t="s">
        <v>189</v>
      </c>
      <c r="BO2" s="48" t="s">
        <v>189</v>
      </c>
      <c r="BV2" s="48" t="s">
        <v>189</v>
      </c>
    </row>
    <row r="3" spans="1:75" ht="17.649999999999999" customHeight="1" x14ac:dyDescent="0.25">
      <c r="A3" s="1"/>
      <c r="B3" s="158"/>
      <c r="C3" s="159"/>
      <c r="D3" s="159"/>
      <c r="E3" s="159"/>
      <c r="F3" s="160"/>
      <c r="G3" s="167"/>
      <c r="H3" s="168"/>
      <c r="I3" s="168"/>
      <c r="J3" s="168"/>
      <c r="K3" s="168"/>
      <c r="L3" s="168"/>
      <c r="M3" s="168"/>
      <c r="N3" s="168"/>
      <c r="O3" s="169"/>
      <c r="P3" s="176"/>
      <c r="Q3" s="177"/>
      <c r="R3" s="177"/>
      <c r="S3" s="177"/>
      <c r="T3" s="177"/>
      <c r="U3" s="177"/>
      <c r="V3" s="177"/>
      <c r="W3" s="177"/>
      <c r="X3" s="178"/>
      <c r="Y3" s="185"/>
      <c r="Z3" s="186"/>
      <c r="AA3" s="186"/>
      <c r="AB3" s="186"/>
      <c r="AC3" s="186"/>
      <c r="AD3" s="186"/>
      <c r="AE3" s="186"/>
      <c r="AF3" s="186"/>
      <c r="AG3" s="186"/>
      <c r="AH3" s="186"/>
      <c r="AI3" s="186"/>
      <c r="AJ3" s="186"/>
      <c r="AK3" s="187"/>
      <c r="AL3" s="1"/>
      <c r="AX3" s="48" t="s">
        <v>3</v>
      </c>
      <c r="BC3" s="48" t="s">
        <v>4</v>
      </c>
      <c r="BO3" s="48" t="s">
        <v>4</v>
      </c>
      <c r="BV3" s="48" t="s">
        <v>4</v>
      </c>
    </row>
    <row r="4" spans="1:75" ht="17.649999999999999" customHeight="1" x14ac:dyDescent="0.25">
      <c r="A4" s="1"/>
      <c r="B4" s="158"/>
      <c r="C4" s="159"/>
      <c r="D4" s="159"/>
      <c r="E4" s="159"/>
      <c r="F4" s="160"/>
      <c r="G4" s="167"/>
      <c r="H4" s="168"/>
      <c r="I4" s="168"/>
      <c r="J4" s="168"/>
      <c r="K4" s="168"/>
      <c r="L4" s="168"/>
      <c r="M4" s="168"/>
      <c r="N4" s="168"/>
      <c r="O4" s="169"/>
      <c r="P4" s="176"/>
      <c r="Q4" s="177"/>
      <c r="R4" s="177"/>
      <c r="S4" s="177"/>
      <c r="T4" s="177"/>
      <c r="U4" s="177"/>
      <c r="V4" s="177"/>
      <c r="W4" s="177"/>
      <c r="X4" s="178"/>
      <c r="Y4" s="185"/>
      <c r="Z4" s="186"/>
      <c r="AA4" s="186"/>
      <c r="AB4" s="186"/>
      <c r="AC4" s="186"/>
      <c r="AD4" s="186"/>
      <c r="AE4" s="186"/>
      <c r="AF4" s="186"/>
      <c r="AG4" s="186"/>
      <c r="AH4" s="186"/>
      <c r="AI4" s="186"/>
      <c r="AJ4" s="186"/>
      <c r="AK4" s="187"/>
      <c r="AL4" s="1"/>
      <c r="AX4" s="48" t="s">
        <v>5</v>
      </c>
      <c r="BC4" s="48" t="s">
        <v>6</v>
      </c>
      <c r="BO4" s="48" t="s">
        <v>6</v>
      </c>
      <c r="BV4" s="48" t="s">
        <v>6</v>
      </c>
    </row>
    <row r="5" spans="1:75" ht="17.649999999999999" customHeight="1" x14ac:dyDescent="0.25">
      <c r="A5" s="1"/>
      <c r="B5" s="161"/>
      <c r="C5" s="162"/>
      <c r="D5" s="162"/>
      <c r="E5" s="162"/>
      <c r="F5" s="163"/>
      <c r="G5" s="170"/>
      <c r="H5" s="171"/>
      <c r="I5" s="171"/>
      <c r="J5" s="171"/>
      <c r="K5" s="171"/>
      <c r="L5" s="171"/>
      <c r="M5" s="171"/>
      <c r="N5" s="171"/>
      <c r="O5" s="172"/>
      <c r="P5" s="179"/>
      <c r="Q5" s="180"/>
      <c r="R5" s="180"/>
      <c r="S5" s="180"/>
      <c r="T5" s="180"/>
      <c r="U5" s="180"/>
      <c r="V5" s="180"/>
      <c r="W5" s="180"/>
      <c r="X5" s="181"/>
      <c r="Y5" s="188"/>
      <c r="Z5" s="189"/>
      <c r="AA5" s="189"/>
      <c r="AB5" s="189"/>
      <c r="AC5" s="189"/>
      <c r="AD5" s="189"/>
      <c r="AE5" s="189"/>
      <c r="AF5" s="189"/>
      <c r="AG5" s="189"/>
      <c r="AH5" s="189"/>
      <c r="AI5" s="189"/>
      <c r="AJ5" s="189"/>
      <c r="AK5" s="190"/>
      <c r="AL5" s="1"/>
      <c r="AX5" s="48" t="s">
        <v>7</v>
      </c>
      <c r="BC5" s="48" t="s">
        <v>8</v>
      </c>
      <c r="BO5" s="48" t="s">
        <v>8</v>
      </c>
      <c r="BV5" s="48" t="s">
        <v>8</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BC6" s="48" t="s">
        <v>9</v>
      </c>
      <c r="BO6" s="48" t="s">
        <v>9</v>
      </c>
      <c r="BV6" s="48" t="s">
        <v>9</v>
      </c>
    </row>
    <row r="7" spans="1:75" ht="12" customHeight="1" x14ac:dyDescent="0.25">
      <c r="A7" s="1"/>
      <c r="B7" s="191" t="s">
        <v>10</v>
      </c>
      <c r="C7" s="191"/>
      <c r="D7" s="191"/>
      <c r="E7" s="192"/>
      <c r="F7" s="193"/>
      <c r="G7" s="194"/>
      <c r="H7" s="194"/>
      <c r="I7" s="194"/>
      <c r="J7" s="194"/>
      <c r="K7" s="194"/>
      <c r="L7" s="194"/>
      <c r="M7" s="194"/>
      <c r="N7" s="194"/>
      <c r="O7" s="194"/>
      <c r="P7" s="195"/>
      <c r="Q7" s="196" t="s">
        <v>138</v>
      </c>
      <c r="R7" s="197"/>
      <c r="S7" s="197"/>
      <c r="T7" s="198"/>
      <c r="U7" s="304"/>
      <c r="V7" s="305"/>
      <c r="W7" s="305"/>
      <c r="X7" s="305"/>
      <c r="Y7" s="305"/>
      <c r="Z7" s="306"/>
      <c r="AA7" s="1"/>
      <c r="AB7" s="197" t="s">
        <v>14</v>
      </c>
      <c r="AC7" s="197"/>
      <c r="AD7" s="197"/>
      <c r="AE7" s="198"/>
      <c r="AF7" s="304"/>
      <c r="AG7" s="305"/>
      <c r="AH7" s="305"/>
      <c r="AI7" s="305"/>
      <c r="AJ7" s="305"/>
      <c r="AK7" s="306"/>
      <c r="AL7" s="1"/>
      <c r="BC7" s="48" t="s">
        <v>11</v>
      </c>
      <c r="BO7" s="48" t="s">
        <v>11</v>
      </c>
      <c r="BV7" s="48" t="s">
        <v>11</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48" t="s">
        <v>12</v>
      </c>
      <c r="BO8" s="48" t="s">
        <v>12</v>
      </c>
      <c r="BV8" s="48" t="s">
        <v>12</v>
      </c>
    </row>
    <row r="9" spans="1:75" ht="12" customHeight="1" x14ac:dyDescent="0.25">
      <c r="A9" s="1"/>
      <c r="B9" s="191" t="s">
        <v>13</v>
      </c>
      <c r="C9" s="191"/>
      <c r="D9" s="191"/>
      <c r="E9" s="1"/>
      <c r="F9" s="193"/>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
      <c r="AY9" s="48" t="s">
        <v>200</v>
      </c>
      <c r="BC9" s="48" t="s">
        <v>15</v>
      </c>
      <c r="BO9" s="48" t="s">
        <v>15</v>
      </c>
      <c r="BV9" s="48" t="s">
        <v>15</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3"/>
      <c r="AC10" s="53"/>
      <c r="AD10" s="53"/>
      <c r="AE10" s="53"/>
      <c r="AF10" s="7"/>
      <c r="AG10" s="7"/>
      <c r="AH10" s="7"/>
      <c r="AI10" s="7"/>
      <c r="AJ10" s="7"/>
      <c r="AK10" s="7"/>
      <c r="AL10" s="1"/>
      <c r="AX10" s="48" t="s">
        <v>189</v>
      </c>
      <c r="BC10" s="48" t="s">
        <v>16</v>
      </c>
      <c r="BO10" s="48" t="s">
        <v>16</v>
      </c>
      <c r="BV10" s="48" t="s">
        <v>16</v>
      </c>
    </row>
    <row r="11" spans="1: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R11" s="2"/>
      <c r="AS11" s="2"/>
      <c r="AT11" s="2"/>
      <c r="AX11" s="48" t="s">
        <v>18</v>
      </c>
      <c r="AY11" s="48">
        <v>20</v>
      </c>
      <c r="BC11" s="48" t="s">
        <v>19</v>
      </c>
      <c r="BO11" s="48" t="s">
        <v>19</v>
      </c>
      <c r="BV11" s="48" t="s">
        <v>19</v>
      </c>
    </row>
    <row r="12" spans="1:75" ht="18" customHeight="1" x14ac:dyDescent="0.25">
      <c r="A12" s="1"/>
      <c r="B12" s="50" t="s">
        <v>139</v>
      </c>
      <c r="C12" s="1"/>
      <c r="D12" s="1"/>
      <c r="E12" s="1"/>
      <c r="F12" s="1"/>
      <c r="G12" s="1"/>
      <c r="H12" s="1"/>
      <c r="I12" s="1"/>
      <c r="J12" s="1"/>
      <c r="K12" s="51"/>
      <c r="L12" s="51"/>
      <c r="M12" s="51"/>
      <c r="N12" s="51"/>
      <c r="O12" s="51"/>
      <c r="P12" s="51"/>
      <c r="Q12" s="51"/>
      <c r="R12" s="37"/>
      <c r="S12" s="58" t="str">
        <f>IF(AN12=1,"Fournir justification en annexe","")</f>
        <v/>
      </c>
      <c r="T12" s="1"/>
      <c r="U12" s="1"/>
      <c r="V12" s="1"/>
      <c r="W12" s="1"/>
      <c r="X12" s="1"/>
      <c r="Y12" s="1"/>
      <c r="Z12" s="1"/>
      <c r="AA12" s="1"/>
      <c r="AB12" s="1"/>
      <c r="AC12" s="1"/>
      <c r="AD12" s="52"/>
      <c r="AE12" s="52"/>
      <c r="AF12" s="52"/>
      <c r="AG12" s="52"/>
      <c r="AH12" s="52"/>
      <c r="AI12" s="1"/>
      <c r="AJ12" s="1"/>
      <c r="AK12" s="1"/>
      <c r="AL12" s="1"/>
      <c r="AN12" s="48">
        <v>0</v>
      </c>
      <c r="AO12" s="48" t="s">
        <v>146</v>
      </c>
      <c r="AX12" s="48" t="s">
        <v>24</v>
      </c>
      <c r="AY12" s="48">
        <v>25</v>
      </c>
      <c r="BC12" s="48" t="s">
        <v>25</v>
      </c>
      <c r="BO12" s="48" t="s">
        <v>25</v>
      </c>
      <c r="BV12" s="48" t="s">
        <v>25</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48" t="s">
        <v>27</v>
      </c>
      <c r="AY13" s="48">
        <v>25</v>
      </c>
      <c r="BC13" s="48" t="s">
        <v>28</v>
      </c>
      <c r="BO13" s="48" t="s">
        <v>28</v>
      </c>
      <c r="BV13" s="48" t="s">
        <v>28</v>
      </c>
    </row>
    <row r="14" spans="1:75" ht="19.5" customHeight="1" x14ac:dyDescent="0.25">
      <c r="A14" s="1"/>
      <c r="B14" s="8" t="s">
        <v>17</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48" t="s">
        <v>30</v>
      </c>
      <c r="AY14" s="48">
        <v>20</v>
      </c>
      <c r="BC14" s="48" t="s">
        <v>31</v>
      </c>
      <c r="BO14" s="48" t="s">
        <v>31</v>
      </c>
      <c r="BV14" s="48" t="s">
        <v>31</v>
      </c>
    </row>
    <row r="15" spans="1:75" ht="11.25" customHeight="1" x14ac:dyDescent="0.25">
      <c r="A15" s="1"/>
      <c r="B15" s="35"/>
      <c r="C15" s="35"/>
      <c r="D15" s="35"/>
      <c r="E15" s="35"/>
      <c r="F15" s="35"/>
      <c r="G15" s="35"/>
      <c r="H15" s="35"/>
      <c r="I15" s="35"/>
      <c r="J15" s="35"/>
      <c r="K15" s="5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X15" s="48" t="s">
        <v>32</v>
      </c>
      <c r="AY15" s="49" t="s">
        <v>33</v>
      </c>
      <c r="BC15" s="48" t="s">
        <v>34</v>
      </c>
      <c r="BO15" s="48" t="s">
        <v>34</v>
      </c>
      <c r="BV15" s="48" t="s">
        <v>44</v>
      </c>
      <c r="BW15" s="81"/>
    </row>
    <row r="16" spans="1:75" x14ac:dyDescent="0.25">
      <c r="A16" s="1"/>
      <c r="B16" s="191" t="s">
        <v>20</v>
      </c>
      <c r="C16" s="191"/>
      <c r="D16" s="191"/>
      <c r="E16" s="191"/>
      <c r="F16" s="222"/>
      <c r="G16" s="10" t="s">
        <v>21</v>
      </c>
      <c r="H16" s="1"/>
      <c r="I16" s="1"/>
      <c r="J16" s="1"/>
      <c r="K16" s="1"/>
      <c r="L16" s="1"/>
      <c r="M16" s="1"/>
      <c r="N16" s="1"/>
      <c r="O16" s="1"/>
      <c r="P16" s="1"/>
      <c r="Q16" s="1"/>
      <c r="R16" s="1"/>
      <c r="S16" s="1"/>
      <c r="T16" s="1"/>
      <c r="U16" s="1"/>
      <c r="V16" s="1"/>
      <c r="W16" s="1"/>
      <c r="X16" s="1"/>
      <c r="Y16" s="1"/>
      <c r="Z16" s="1"/>
      <c r="AA16" s="1"/>
      <c r="AB16" s="1"/>
      <c r="AC16" s="1"/>
      <c r="AD16" s="10" t="s">
        <v>22</v>
      </c>
      <c r="AE16" s="57"/>
      <c r="AF16" s="1"/>
      <c r="AG16" s="57"/>
      <c r="AH16" s="10" t="s">
        <v>23</v>
      </c>
      <c r="AI16" s="1"/>
      <c r="AJ16" s="1"/>
      <c r="AK16" s="1"/>
      <c r="AL16" s="1"/>
      <c r="AX16" s="48" t="s">
        <v>36</v>
      </c>
      <c r="AY16" s="49" t="s">
        <v>33</v>
      </c>
      <c r="BC16" s="48" t="s">
        <v>37</v>
      </c>
      <c r="BO16" s="48" t="s">
        <v>37</v>
      </c>
      <c r="BV16" s="48" t="s">
        <v>46</v>
      </c>
      <c r="BW16" s="81"/>
    </row>
    <row r="17" spans="1:75" x14ac:dyDescent="0.25">
      <c r="A17" s="1"/>
      <c r="B17" s="225" t="s">
        <v>155</v>
      </c>
      <c r="C17" s="225"/>
      <c r="D17" s="225"/>
      <c r="E17" s="225"/>
      <c r="F17" s="226"/>
      <c r="G17" s="82" t="s">
        <v>156</v>
      </c>
      <c r="H17" s="11"/>
      <c r="I17" s="11"/>
      <c r="J17" s="11"/>
      <c r="K17" s="11"/>
      <c r="L17" s="11"/>
      <c r="M17" s="11"/>
      <c r="N17" s="11"/>
      <c r="O17" s="11"/>
      <c r="P17" s="11"/>
      <c r="Q17" s="11"/>
      <c r="R17" s="11"/>
      <c r="S17" s="11"/>
      <c r="T17" s="11"/>
      <c r="U17" s="11"/>
      <c r="V17" s="11"/>
      <c r="W17" s="11"/>
      <c r="X17" s="11"/>
      <c r="Y17" s="11"/>
      <c r="Z17" s="11"/>
      <c r="AA17" s="11"/>
      <c r="AB17" s="11"/>
      <c r="AC17" s="12"/>
      <c r="AD17" s="13" t="s">
        <v>26</v>
      </c>
      <c r="AE17" s="12"/>
      <c r="AF17" s="11"/>
      <c r="AG17" s="12"/>
      <c r="AH17" s="13"/>
      <c r="AI17" s="11"/>
      <c r="AJ17" s="11"/>
      <c r="AK17" s="11"/>
      <c r="AL17" s="1"/>
      <c r="AX17" s="48" t="s">
        <v>39</v>
      </c>
      <c r="AY17" s="49" t="s">
        <v>33</v>
      </c>
      <c r="BC17" s="48" t="s">
        <v>40</v>
      </c>
      <c r="BO17" s="48" t="s">
        <v>40</v>
      </c>
      <c r="BV17" s="48" t="s">
        <v>47</v>
      </c>
      <c r="BW17" s="81"/>
    </row>
    <row r="18" spans="1:75" ht="13.5" customHeight="1" x14ac:dyDescent="0.25">
      <c r="A18" s="1"/>
      <c r="B18" s="199" t="s">
        <v>189</v>
      </c>
      <c r="C18" s="199"/>
      <c r="D18" s="199"/>
      <c r="E18" s="199"/>
      <c r="F18" s="200"/>
      <c r="G18" s="205" t="s">
        <v>189</v>
      </c>
      <c r="H18" s="206"/>
      <c r="I18" s="206"/>
      <c r="J18" s="206"/>
      <c r="K18" s="206"/>
      <c r="L18" s="206"/>
      <c r="M18" s="206"/>
      <c r="N18" s="206"/>
      <c r="O18" s="206"/>
      <c r="P18" s="206"/>
      <c r="Q18" s="206"/>
      <c r="R18" s="206"/>
      <c r="S18" s="206"/>
      <c r="T18" s="206"/>
      <c r="U18" s="206"/>
      <c r="V18" s="206"/>
      <c r="W18" s="206"/>
      <c r="X18" s="206"/>
      <c r="Y18" s="206"/>
      <c r="Z18" s="206"/>
      <c r="AA18" s="206"/>
      <c r="AB18" s="206"/>
      <c r="AC18" s="207"/>
      <c r="AD18" s="214"/>
      <c r="AE18" s="215"/>
      <c r="AF18" s="220" t="s">
        <v>29</v>
      </c>
      <c r="AG18" s="221"/>
      <c r="AH18" s="14"/>
      <c r="AI18" s="54" t="s">
        <v>140</v>
      </c>
      <c r="AJ18" s="54"/>
      <c r="AK18" s="54"/>
      <c r="AL18" s="1"/>
      <c r="AN18" s="48">
        <f>IFERROR(SEARCH("gaz",G18),0)</f>
        <v>0</v>
      </c>
      <c r="AO18" s="48" t="s">
        <v>141</v>
      </c>
      <c r="AX18" s="48" t="s">
        <v>41</v>
      </c>
      <c r="AY18" s="49" t="s">
        <v>33</v>
      </c>
      <c r="BC18" s="48" t="s">
        <v>42</v>
      </c>
      <c r="BO18" s="48" t="s">
        <v>42</v>
      </c>
      <c r="BV18" s="48" t="s">
        <v>48</v>
      </c>
      <c r="BW18" s="81"/>
    </row>
    <row r="19" spans="1:75" ht="13.5" customHeight="1" x14ac:dyDescent="0.25">
      <c r="A19" s="15" t="b">
        <v>0</v>
      </c>
      <c r="B19" s="201"/>
      <c r="C19" s="201"/>
      <c r="D19" s="201"/>
      <c r="E19" s="201"/>
      <c r="F19" s="202"/>
      <c r="G19" s="208"/>
      <c r="H19" s="209"/>
      <c r="I19" s="209"/>
      <c r="J19" s="209"/>
      <c r="K19" s="209"/>
      <c r="L19" s="209"/>
      <c r="M19" s="209"/>
      <c r="N19" s="209"/>
      <c r="O19" s="209"/>
      <c r="P19" s="209"/>
      <c r="Q19" s="209"/>
      <c r="R19" s="209"/>
      <c r="S19" s="209"/>
      <c r="T19" s="209"/>
      <c r="U19" s="209"/>
      <c r="V19" s="209"/>
      <c r="W19" s="209"/>
      <c r="X19" s="209"/>
      <c r="Y19" s="209"/>
      <c r="Z19" s="209"/>
      <c r="AA19" s="209"/>
      <c r="AB19" s="209"/>
      <c r="AC19" s="210"/>
      <c r="AD19" s="216"/>
      <c r="AE19" s="217"/>
      <c r="AF19" s="191"/>
      <c r="AG19" s="222"/>
      <c r="AH19" s="16"/>
      <c r="AI19" s="20" t="s">
        <v>35</v>
      </c>
      <c r="AJ19" s="20"/>
      <c r="AK19" s="20"/>
      <c r="AL19" s="1"/>
      <c r="AN19" s="48">
        <f>IFERROR(SEARCH("mazout",G18),0)</f>
        <v>0</v>
      </c>
      <c r="AO19" s="48" t="s">
        <v>142</v>
      </c>
      <c r="AX19" s="48" t="s">
        <v>43</v>
      </c>
      <c r="AY19" s="49" t="s">
        <v>33</v>
      </c>
      <c r="BC19" s="48" t="s">
        <v>44</v>
      </c>
      <c r="BO19" s="48" t="s">
        <v>44</v>
      </c>
      <c r="BV19" s="48" t="s">
        <v>38</v>
      </c>
    </row>
    <row r="20" spans="1:75" ht="13.5" customHeight="1" x14ac:dyDescent="0.25">
      <c r="A20" s="15" t="b">
        <v>0</v>
      </c>
      <c r="B20" s="203"/>
      <c r="C20" s="203"/>
      <c r="D20" s="203"/>
      <c r="E20" s="203"/>
      <c r="F20" s="204"/>
      <c r="G20" s="211"/>
      <c r="H20" s="212"/>
      <c r="I20" s="212"/>
      <c r="J20" s="212"/>
      <c r="K20" s="212"/>
      <c r="L20" s="212"/>
      <c r="M20" s="212"/>
      <c r="N20" s="212"/>
      <c r="O20" s="212"/>
      <c r="P20" s="212"/>
      <c r="Q20" s="212"/>
      <c r="R20" s="212"/>
      <c r="S20" s="212"/>
      <c r="T20" s="212"/>
      <c r="U20" s="212"/>
      <c r="V20" s="212"/>
      <c r="W20" s="212"/>
      <c r="X20" s="212"/>
      <c r="Y20" s="212"/>
      <c r="Z20" s="212"/>
      <c r="AA20" s="212"/>
      <c r="AB20" s="212"/>
      <c r="AC20" s="213"/>
      <c r="AD20" s="218"/>
      <c r="AE20" s="219"/>
      <c r="AF20" s="223"/>
      <c r="AG20" s="224"/>
      <c r="AH20" s="17"/>
      <c r="AI20" s="55" t="s">
        <v>199</v>
      </c>
      <c r="AJ20" s="55"/>
      <c r="AK20" s="55"/>
      <c r="AL20" s="1"/>
      <c r="AN20" s="48">
        <f>IFERROR(SEARCH("PAC",G18),0)</f>
        <v>0</v>
      </c>
      <c r="AO20" s="48" t="s">
        <v>143</v>
      </c>
      <c r="AQ20" s="48">
        <f>IF(G18="Chauffage électrique décentralisé",1,0)</f>
        <v>0</v>
      </c>
      <c r="AR20" s="48" t="s">
        <v>147</v>
      </c>
      <c r="AS20" s="48">
        <f>IF(B18="remplacée",1,0)</f>
        <v>0</v>
      </c>
      <c r="AT20" s="48" t="s">
        <v>148</v>
      </c>
      <c r="AU20" s="48">
        <f>IF(AND(AQ20=1,AS20=1),1,0)</f>
        <v>0</v>
      </c>
      <c r="AV20" s="48" t="s">
        <v>149</v>
      </c>
      <c r="AX20" s="48" t="s">
        <v>45</v>
      </c>
      <c r="AY20" s="49" t="s">
        <v>33</v>
      </c>
      <c r="BC20" s="48" t="s">
        <v>46</v>
      </c>
      <c r="BO20" s="48" t="s">
        <v>46</v>
      </c>
      <c r="BV20" s="48" t="s">
        <v>49</v>
      </c>
    </row>
    <row r="21" spans="1:75" ht="13.5" customHeight="1" x14ac:dyDescent="0.25">
      <c r="A21" s="15"/>
      <c r="B21" s="199" t="s">
        <v>189</v>
      </c>
      <c r="C21" s="199"/>
      <c r="D21" s="199"/>
      <c r="E21" s="199"/>
      <c r="F21" s="200"/>
      <c r="G21" s="205" t="s">
        <v>189</v>
      </c>
      <c r="H21" s="206"/>
      <c r="I21" s="206"/>
      <c r="J21" s="206"/>
      <c r="K21" s="206"/>
      <c r="L21" s="206"/>
      <c r="M21" s="206"/>
      <c r="N21" s="206"/>
      <c r="O21" s="206"/>
      <c r="P21" s="206"/>
      <c r="Q21" s="206"/>
      <c r="R21" s="206"/>
      <c r="S21" s="206"/>
      <c r="T21" s="206"/>
      <c r="U21" s="206"/>
      <c r="V21" s="206"/>
      <c r="W21" s="206"/>
      <c r="X21" s="206"/>
      <c r="Y21" s="206"/>
      <c r="Z21" s="206"/>
      <c r="AA21" s="206"/>
      <c r="AB21" s="206"/>
      <c r="AC21" s="207"/>
      <c r="AD21" s="214"/>
      <c r="AE21" s="215"/>
      <c r="AF21" s="191" t="s">
        <v>29</v>
      </c>
      <c r="AG21" s="222"/>
      <c r="AH21" s="16"/>
      <c r="AI21" s="20" t="s">
        <v>140</v>
      </c>
      <c r="AJ21" s="20"/>
      <c r="AK21" s="20"/>
      <c r="AL21" s="1"/>
      <c r="AN21" s="48">
        <f>IFERROR(SEARCH("gaz",G21),0)</f>
        <v>0</v>
      </c>
      <c r="AO21" s="48" t="s">
        <v>141</v>
      </c>
      <c r="AX21" s="48" t="s">
        <v>161</v>
      </c>
      <c r="AY21" s="49" t="s">
        <v>33</v>
      </c>
      <c r="BC21" s="48" t="s">
        <v>47</v>
      </c>
      <c r="BO21" s="48" t="s">
        <v>47</v>
      </c>
      <c r="BV21" s="48" t="s">
        <v>190</v>
      </c>
    </row>
    <row r="22" spans="1:75" ht="13.5" customHeight="1" x14ac:dyDescent="0.25">
      <c r="A22" s="1"/>
      <c r="B22" s="201"/>
      <c r="C22" s="201"/>
      <c r="D22" s="201"/>
      <c r="E22" s="201"/>
      <c r="F22" s="202"/>
      <c r="G22" s="208"/>
      <c r="H22" s="209"/>
      <c r="I22" s="209"/>
      <c r="J22" s="209"/>
      <c r="K22" s="209"/>
      <c r="L22" s="209"/>
      <c r="M22" s="209"/>
      <c r="N22" s="209"/>
      <c r="O22" s="209"/>
      <c r="P22" s="209"/>
      <c r="Q22" s="209"/>
      <c r="R22" s="209"/>
      <c r="S22" s="209"/>
      <c r="T22" s="209"/>
      <c r="U22" s="209"/>
      <c r="V22" s="209"/>
      <c r="W22" s="209"/>
      <c r="X22" s="209"/>
      <c r="Y22" s="209"/>
      <c r="Z22" s="209"/>
      <c r="AA22" s="209"/>
      <c r="AB22" s="209"/>
      <c r="AC22" s="210"/>
      <c r="AD22" s="216"/>
      <c r="AE22" s="217"/>
      <c r="AF22" s="191"/>
      <c r="AG22" s="222"/>
      <c r="AH22" s="16"/>
      <c r="AI22" s="20" t="s">
        <v>35</v>
      </c>
      <c r="AJ22" s="20"/>
      <c r="AK22" s="20"/>
      <c r="AL22" s="1"/>
      <c r="AN22" s="48">
        <f>IFERROR(SEARCH("mazout",G21),0)</f>
        <v>0</v>
      </c>
      <c r="AO22" s="48" t="s">
        <v>142</v>
      </c>
      <c r="AX22" s="48" t="s">
        <v>162</v>
      </c>
      <c r="AY22" s="49" t="s">
        <v>33</v>
      </c>
      <c r="BC22" s="48" t="s">
        <v>48</v>
      </c>
      <c r="BO22" s="48" t="s">
        <v>48</v>
      </c>
      <c r="BV22" s="48" t="s">
        <v>50</v>
      </c>
    </row>
    <row r="23" spans="1:75" ht="13.5" customHeight="1" x14ac:dyDescent="0.25">
      <c r="A23" s="1"/>
      <c r="B23" s="203"/>
      <c r="C23" s="203"/>
      <c r="D23" s="203"/>
      <c r="E23" s="203"/>
      <c r="F23" s="204"/>
      <c r="G23" s="211"/>
      <c r="H23" s="212"/>
      <c r="I23" s="212"/>
      <c r="J23" s="212"/>
      <c r="K23" s="212"/>
      <c r="L23" s="212"/>
      <c r="M23" s="212"/>
      <c r="N23" s="212"/>
      <c r="O23" s="212"/>
      <c r="P23" s="212"/>
      <c r="Q23" s="212"/>
      <c r="R23" s="212"/>
      <c r="S23" s="212"/>
      <c r="T23" s="212"/>
      <c r="U23" s="212"/>
      <c r="V23" s="212"/>
      <c r="W23" s="212"/>
      <c r="X23" s="212"/>
      <c r="Y23" s="212"/>
      <c r="Z23" s="212"/>
      <c r="AA23" s="212"/>
      <c r="AB23" s="212"/>
      <c r="AC23" s="213"/>
      <c r="AD23" s="218"/>
      <c r="AE23" s="219"/>
      <c r="AF23" s="223"/>
      <c r="AG23" s="224"/>
      <c r="AH23" s="17"/>
      <c r="AI23" s="55" t="s">
        <v>199</v>
      </c>
      <c r="AJ23" s="55"/>
      <c r="AK23" s="55"/>
      <c r="AL23" s="1"/>
      <c r="AN23" s="48">
        <f>IFERROR(SEARCH("PAC",G21),0)</f>
        <v>0</v>
      </c>
      <c r="AO23" s="48" t="s">
        <v>143</v>
      </c>
      <c r="AQ23" s="48">
        <f>IF(G21="Chauffage électrique décentralisé",1,0)</f>
        <v>0</v>
      </c>
      <c r="AR23" s="48" t="s">
        <v>147</v>
      </c>
      <c r="AS23" s="48">
        <f>IF(B21="remplacée",1,0)</f>
        <v>0</v>
      </c>
      <c r="AT23" s="48" t="s">
        <v>148</v>
      </c>
      <c r="AU23" s="48">
        <f>IF(AND(AQ23=1,AS23=1),1,0)</f>
        <v>0</v>
      </c>
      <c r="AV23" s="48" t="s">
        <v>149</v>
      </c>
      <c r="BC23" s="48" t="s">
        <v>38</v>
      </c>
      <c r="BO23" s="48" t="s">
        <v>38</v>
      </c>
      <c r="BV23" s="48" t="s">
        <v>51</v>
      </c>
    </row>
    <row r="24" spans="1:75" ht="13.5" customHeight="1" x14ac:dyDescent="0.25">
      <c r="A24" s="1"/>
      <c r="B24" s="199" t="s">
        <v>189</v>
      </c>
      <c r="C24" s="199"/>
      <c r="D24" s="199"/>
      <c r="E24" s="199"/>
      <c r="F24" s="200"/>
      <c r="G24" s="205" t="s">
        <v>189</v>
      </c>
      <c r="H24" s="206"/>
      <c r="I24" s="206"/>
      <c r="J24" s="206"/>
      <c r="K24" s="206"/>
      <c r="L24" s="206"/>
      <c r="M24" s="206"/>
      <c r="N24" s="206"/>
      <c r="O24" s="206"/>
      <c r="P24" s="206"/>
      <c r="Q24" s="206"/>
      <c r="R24" s="206"/>
      <c r="S24" s="206"/>
      <c r="T24" s="206"/>
      <c r="U24" s="206"/>
      <c r="V24" s="206"/>
      <c r="W24" s="206"/>
      <c r="X24" s="206"/>
      <c r="Y24" s="206"/>
      <c r="Z24" s="206"/>
      <c r="AA24" s="206"/>
      <c r="AB24" s="206"/>
      <c r="AC24" s="207"/>
      <c r="AD24" s="214"/>
      <c r="AE24" s="215"/>
      <c r="AF24" s="220" t="s">
        <v>29</v>
      </c>
      <c r="AG24" s="221"/>
      <c r="AH24" s="14"/>
      <c r="AI24" s="54" t="s">
        <v>140</v>
      </c>
      <c r="AJ24" s="54"/>
      <c r="AK24" s="54"/>
      <c r="AL24" s="1"/>
      <c r="AN24" s="48">
        <f>IFERROR(SEARCH("gaz",G24),0)</f>
        <v>0</v>
      </c>
      <c r="AO24" s="48" t="s">
        <v>141</v>
      </c>
      <c r="AX24" s="106" t="s">
        <v>418</v>
      </c>
      <c r="BC24" s="48" t="s">
        <v>49</v>
      </c>
      <c r="BO24" s="48" t="s">
        <v>49</v>
      </c>
      <c r="BV24" s="48" t="s">
        <v>53</v>
      </c>
    </row>
    <row r="25" spans="1:75" ht="13.5" customHeight="1" x14ac:dyDescent="0.25">
      <c r="A25" s="1"/>
      <c r="B25" s="201"/>
      <c r="C25" s="201"/>
      <c r="D25" s="201"/>
      <c r="E25" s="201"/>
      <c r="F25" s="202"/>
      <c r="G25" s="208"/>
      <c r="H25" s="209"/>
      <c r="I25" s="209"/>
      <c r="J25" s="209"/>
      <c r="K25" s="209"/>
      <c r="L25" s="209"/>
      <c r="M25" s="209"/>
      <c r="N25" s="209"/>
      <c r="O25" s="209"/>
      <c r="P25" s="209"/>
      <c r="Q25" s="209"/>
      <c r="R25" s="209"/>
      <c r="S25" s="209"/>
      <c r="T25" s="209"/>
      <c r="U25" s="209"/>
      <c r="V25" s="209"/>
      <c r="W25" s="209"/>
      <c r="X25" s="209"/>
      <c r="Y25" s="209"/>
      <c r="Z25" s="209"/>
      <c r="AA25" s="209"/>
      <c r="AB25" s="209"/>
      <c r="AC25" s="210"/>
      <c r="AD25" s="216"/>
      <c r="AE25" s="217"/>
      <c r="AF25" s="191"/>
      <c r="AG25" s="222"/>
      <c r="AH25" s="16"/>
      <c r="AI25" s="20" t="s">
        <v>35</v>
      </c>
      <c r="AJ25" s="20"/>
      <c r="AK25" s="20"/>
      <c r="AL25" s="1"/>
      <c r="AN25" s="48">
        <f>IFERROR(SEARCH("mazout",G24),0)</f>
        <v>0</v>
      </c>
      <c r="AO25" s="48" t="s">
        <v>142</v>
      </c>
      <c r="BC25" s="48" t="s">
        <v>190</v>
      </c>
      <c r="BO25" s="48" t="s">
        <v>190</v>
      </c>
      <c r="BV25" s="48" t="s">
        <v>437</v>
      </c>
    </row>
    <row r="26" spans="1:75" ht="13.5" customHeight="1" x14ac:dyDescent="0.25">
      <c r="A26" s="1"/>
      <c r="B26" s="203"/>
      <c r="C26" s="203"/>
      <c r="D26" s="203"/>
      <c r="E26" s="203"/>
      <c r="F26" s="204"/>
      <c r="G26" s="211"/>
      <c r="H26" s="212"/>
      <c r="I26" s="212"/>
      <c r="J26" s="212"/>
      <c r="K26" s="212"/>
      <c r="L26" s="212"/>
      <c r="M26" s="212"/>
      <c r="N26" s="212"/>
      <c r="O26" s="212"/>
      <c r="P26" s="212"/>
      <c r="Q26" s="212"/>
      <c r="R26" s="212"/>
      <c r="S26" s="212"/>
      <c r="T26" s="212"/>
      <c r="U26" s="212"/>
      <c r="V26" s="212"/>
      <c r="W26" s="212"/>
      <c r="X26" s="212"/>
      <c r="Y26" s="212"/>
      <c r="Z26" s="212"/>
      <c r="AA26" s="212"/>
      <c r="AB26" s="212"/>
      <c r="AC26" s="213"/>
      <c r="AD26" s="218"/>
      <c r="AE26" s="219"/>
      <c r="AF26" s="223"/>
      <c r="AG26" s="224"/>
      <c r="AH26" s="17"/>
      <c r="AI26" s="55" t="s">
        <v>199</v>
      </c>
      <c r="AJ26" s="55"/>
      <c r="AK26" s="55"/>
      <c r="AL26" s="1"/>
      <c r="AN26" s="48">
        <f>IFERROR(SEARCH("PAC",G24),0)</f>
        <v>0</v>
      </c>
      <c r="AO26" s="48" t="s">
        <v>143</v>
      </c>
      <c r="AQ26" s="48">
        <f>IF(G24="Chauffage électrique décentralisé",1,0)</f>
        <v>0</v>
      </c>
      <c r="AR26" s="48" t="s">
        <v>147</v>
      </c>
      <c r="AS26" s="48">
        <f>IF(B24="remplacée",1,0)</f>
        <v>0</v>
      </c>
      <c r="AT26" s="48" t="s">
        <v>148</v>
      </c>
      <c r="AU26" s="48">
        <f>IF(AND(AQ26=1,AS26=1),1,0)</f>
        <v>0</v>
      </c>
      <c r="AV26" s="48" t="s">
        <v>149</v>
      </c>
      <c r="BC26" s="48" t="s">
        <v>50</v>
      </c>
      <c r="BO26" s="48" t="s">
        <v>50</v>
      </c>
    </row>
    <row r="27" spans="1:75" ht="13.5" customHeight="1" x14ac:dyDescent="0.25">
      <c r="A27" s="1"/>
      <c r="B27" s="199" t="s">
        <v>189</v>
      </c>
      <c r="C27" s="199"/>
      <c r="D27" s="199"/>
      <c r="E27" s="199"/>
      <c r="F27" s="200"/>
      <c r="G27" s="205" t="s">
        <v>189</v>
      </c>
      <c r="H27" s="206"/>
      <c r="I27" s="206"/>
      <c r="J27" s="206"/>
      <c r="K27" s="206"/>
      <c r="L27" s="206"/>
      <c r="M27" s="206"/>
      <c r="N27" s="206"/>
      <c r="O27" s="206"/>
      <c r="P27" s="206"/>
      <c r="Q27" s="206"/>
      <c r="R27" s="206"/>
      <c r="S27" s="206"/>
      <c r="T27" s="206"/>
      <c r="U27" s="206"/>
      <c r="V27" s="206"/>
      <c r="W27" s="206"/>
      <c r="X27" s="206"/>
      <c r="Y27" s="206"/>
      <c r="Z27" s="206"/>
      <c r="AA27" s="206"/>
      <c r="AB27" s="206"/>
      <c r="AC27" s="207"/>
      <c r="AD27" s="214"/>
      <c r="AE27" s="215"/>
      <c r="AF27" s="191" t="s">
        <v>29</v>
      </c>
      <c r="AG27" s="222"/>
      <c r="AH27" s="16"/>
      <c r="AI27" s="20" t="s">
        <v>140</v>
      </c>
      <c r="AJ27" s="20"/>
      <c r="AK27" s="20"/>
      <c r="AL27" s="1"/>
      <c r="AN27" s="48">
        <f>IFERROR(SEARCH("gaz",G27),0)</f>
        <v>0</v>
      </c>
      <c r="AO27" s="48" t="s">
        <v>141</v>
      </c>
      <c r="BC27" s="48" t="s">
        <v>51</v>
      </c>
      <c r="BO27" s="48" t="s">
        <v>51</v>
      </c>
    </row>
    <row r="28" spans="1:75" ht="13.5" customHeight="1" x14ac:dyDescent="0.25">
      <c r="A28" s="1"/>
      <c r="B28" s="201"/>
      <c r="C28" s="201"/>
      <c r="D28" s="201"/>
      <c r="E28" s="201"/>
      <c r="F28" s="202"/>
      <c r="G28" s="208"/>
      <c r="H28" s="209"/>
      <c r="I28" s="209"/>
      <c r="J28" s="209"/>
      <c r="K28" s="209"/>
      <c r="L28" s="209"/>
      <c r="M28" s="209"/>
      <c r="N28" s="209"/>
      <c r="O28" s="209"/>
      <c r="P28" s="209"/>
      <c r="Q28" s="209"/>
      <c r="R28" s="209"/>
      <c r="S28" s="209"/>
      <c r="T28" s="209"/>
      <c r="U28" s="209"/>
      <c r="V28" s="209"/>
      <c r="W28" s="209"/>
      <c r="X28" s="209"/>
      <c r="Y28" s="209"/>
      <c r="Z28" s="209"/>
      <c r="AA28" s="209"/>
      <c r="AB28" s="209"/>
      <c r="AC28" s="210"/>
      <c r="AD28" s="216"/>
      <c r="AE28" s="217"/>
      <c r="AF28" s="191"/>
      <c r="AG28" s="222"/>
      <c r="AH28" s="16"/>
      <c r="AI28" s="20" t="s">
        <v>35</v>
      </c>
      <c r="AJ28" s="20"/>
      <c r="AK28" s="20"/>
      <c r="AL28" s="1"/>
      <c r="AN28" s="48">
        <f>IFERROR(SEARCH("mazout",G27),0)</f>
        <v>0</v>
      </c>
      <c r="AO28" s="48" t="s">
        <v>142</v>
      </c>
      <c r="BC28" s="48" t="s">
        <v>53</v>
      </c>
      <c r="BO28" s="48" t="s">
        <v>53</v>
      </c>
    </row>
    <row r="29" spans="1:75" ht="16.5" customHeight="1" x14ac:dyDescent="0.25">
      <c r="A29" s="1"/>
      <c r="B29" s="203"/>
      <c r="C29" s="203"/>
      <c r="D29" s="203"/>
      <c r="E29" s="203"/>
      <c r="F29" s="204"/>
      <c r="G29" s="211"/>
      <c r="H29" s="212"/>
      <c r="I29" s="212"/>
      <c r="J29" s="212"/>
      <c r="K29" s="212"/>
      <c r="L29" s="212"/>
      <c r="M29" s="212"/>
      <c r="N29" s="212"/>
      <c r="O29" s="212"/>
      <c r="P29" s="212"/>
      <c r="Q29" s="212"/>
      <c r="R29" s="212"/>
      <c r="S29" s="212"/>
      <c r="T29" s="212"/>
      <c r="U29" s="212"/>
      <c r="V29" s="212"/>
      <c r="W29" s="212"/>
      <c r="X29" s="212"/>
      <c r="Y29" s="212"/>
      <c r="Z29" s="212"/>
      <c r="AA29" s="212"/>
      <c r="AB29" s="212"/>
      <c r="AC29" s="213"/>
      <c r="AD29" s="218"/>
      <c r="AE29" s="219"/>
      <c r="AF29" s="223"/>
      <c r="AG29" s="224"/>
      <c r="AH29" s="17"/>
      <c r="AI29" s="55" t="s">
        <v>199</v>
      </c>
      <c r="AJ29" s="55"/>
      <c r="AK29" s="55"/>
      <c r="AL29" s="1"/>
      <c r="AN29" s="48">
        <f>IFERROR(SEARCH("PAC",G27),0)</f>
        <v>0</v>
      </c>
      <c r="AO29" s="48" t="s">
        <v>143</v>
      </c>
      <c r="AQ29" s="48">
        <f>IF(G27="Chauffage électrique décentralisé",1,0)</f>
        <v>0</v>
      </c>
      <c r="AR29" s="48" t="s">
        <v>147</v>
      </c>
      <c r="AS29" s="48">
        <f>IF(B27="remplacée",1,0)</f>
        <v>0</v>
      </c>
      <c r="AT29" s="48" t="s">
        <v>148</v>
      </c>
      <c r="AU29" s="48">
        <f>IF(AND(AQ29=1,AS29=1),1,0)</f>
        <v>0</v>
      </c>
      <c r="AV29" s="48" t="s">
        <v>149</v>
      </c>
      <c r="BC29" s="48" t="s">
        <v>54</v>
      </c>
      <c r="BO29" s="48" t="s">
        <v>55</v>
      </c>
    </row>
    <row r="30" spans="1:75" x14ac:dyDescent="0.25">
      <c r="A30" s="1"/>
      <c r="B30" s="227" t="str">
        <f>IF((OR(G18=BC10, G21=BC10, G24=BC10, G27=BC10)),"-&gt; En plus des équip. cf OcEne art.32 al.3, une PAC eau/eau dès 100kW doit être équipée des dispositifs de quantification de l’énergie soutirée à l’environnement + mesure débit eau, temp. eau soutirée + temp. eau rejetée doivent être mesurés.","")</f>
        <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
      <c r="BC30" s="48" t="s">
        <v>55</v>
      </c>
      <c r="BO30" s="48" t="s">
        <v>56</v>
      </c>
      <c r="BV30" s="81"/>
    </row>
    <row r="31" spans="1:75" x14ac:dyDescent="0.25">
      <c r="A31" s="1"/>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
      <c r="BC31" s="48" t="s">
        <v>56</v>
      </c>
      <c r="BO31" s="48" t="s">
        <v>57</v>
      </c>
      <c r="BV31" s="81"/>
    </row>
    <row r="32" spans="1:75" x14ac:dyDescent="0.25">
      <c r="A32" s="1"/>
      <c r="B32" s="229" t="str">
        <f>IF(OR(AN18&lt;&gt;0,AN19&lt;&gt;0,AN22&lt;&gt;0,AN21&lt;&gt;0,AN24&lt;&gt;0,AN25&lt;&gt;0,AN27&lt;&gt;0,AN28&lt;&gt;0),"-&gt; LcEne art.38 al.4 Les chaudières à mazout ou à gaz des bâtiments occupés de manière intermittente doivent être équipées d'une commande à distance et ce, par unité d'occupation.","")</f>
        <v/>
      </c>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
      <c r="BC32" s="48" t="s">
        <v>57</v>
      </c>
      <c r="BO32" s="48" t="s">
        <v>437</v>
      </c>
      <c r="BV32" s="81"/>
    </row>
    <row r="33" spans="1:55" x14ac:dyDescent="0.25">
      <c r="A33" s="1"/>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
      <c r="BC33" s="48" t="s">
        <v>437</v>
      </c>
    </row>
    <row r="34" spans="1:55" x14ac:dyDescent="0.25">
      <c r="A34" s="1"/>
      <c r="B34" s="228">
        <f>IF(OR(AN18&lt;&gt;0,AN19&lt;&gt;0,AN22&lt;&gt;0,AN21&lt;&gt;0,AN24&lt;&gt;0,AN25&lt;&gt;0,AN27&lt;&gt;0,AN28&lt;&gt;0),"-&gt; L'autorité compétente requiert un préavis du service pour toute mise en place d'une installation de production de chaleur recourant à des agents énergétiques fossiles selon LcEne art.54 al.2",0)</f>
        <v>0</v>
      </c>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
      <c r="AN34" s="48">
        <f>IF(B34&lt;&gt;0,1,0)</f>
        <v>0</v>
      </c>
      <c r="AO34" s="48" t="s">
        <v>144</v>
      </c>
    </row>
    <row r="35" spans="1:55" x14ac:dyDescent="0.25">
      <c r="A35" s="1"/>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1"/>
    </row>
    <row r="36" spans="1:55" x14ac:dyDescent="0.25">
      <c r="A36" s="1"/>
      <c r="B36" s="83">
        <f>IF(OR(AN20&lt;&gt;0,AN23&lt;&gt;0,AN26&lt;&gt;0,AN29&lt;&gt;0,),"-&gt; Fournir EN-VS-104 et EN-VS-110 si la PAC est réversible (même si rafraîchissement non-activé).",0)</f>
        <v>0</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19"/>
      <c r="AD36" s="19"/>
      <c r="AE36" s="19"/>
      <c r="AF36" s="19"/>
      <c r="AG36" s="19"/>
      <c r="AH36" s="19"/>
      <c r="AI36" s="19"/>
      <c r="AJ36" s="19"/>
      <c r="AK36" s="19"/>
      <c r="AL36" s="1"/>
      <c r="AN36" s="48">
        <f>IF(B36&lt;&gt;0,1,0)</f>
        <v>0</v>
      </c>
      <c r="AO36" s="48" t="s">
        <v>145</v>
      </c>
    </row>
    <row r="37" spans="1:55" x14ac:dyDescent="0.25">
      <c r="A37" s="1"/>
      <c r="B37" s="228">
        <f>IF(OR(AU20=1,AU23=1,AU26=1,AU29=1),"-&gt; Fournir dossier de justification selon OcEne art.63 pour le remplacement des chauffages électriques décentralisés",0)</f>
        <v>0</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1"/>
      <c r="AN37" s="48">
        <f>IF(B37&lt;&gt;0,1,0)</f>
        <v>0</v>
      </c>
      <c r="AO37" s="48" t="s">
        <v>150</v>
      </c>
    </row>
    <row r="38" spans="1:55" x14ac:dyDescent="0.25">
      <c r="A38" s="1"/>
      <c r="B38" s="68" t="str">
        <f>IF((OR(B18=AX4, B21=AX4, B24=AX4, B27=AX4)),"-&gt; Fournir EN-VS-120 en cas de remplacement de producteur de chaleur","")</f>
        <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19"/>
      <c r="AD38" s="19"/>
      <c r="AE38" s="19"/>
      <c r="AF38" s="19"/>
      <c r="AG38" s="19"/>
      <c r="AH38" s="19"/>
      <c r="AI38" s="19"/>
      <c r="AJ38" s="19"/>
      <c r="AK38" s="19"/>
      <c r="AL38" s="1"/>
    </row>
    <row r="39" spans="1:55" ht="15" customHeight="1" x14ac:dyDescent="0.25">
      <c r="A39" s="1"/>
      <c r="B39" s="1"/>
      <c r="C39" s="1"/>
      <c r="D39" s="1"/>
      <c r="E39" s="1"/>
      <c r="F39" s="1"/>
      <c r="G39" s="18"/>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
    </row>
    <row r="40" spans="1:55" ht="15" customHeight="1" x14ac:dyDescent="0.25">
      <c r="A40" s="1"/>
      <c r="B40" s="1" t="s">
        <v>166</v>
      </c>
      <c r="C40" s="1"/>
      <c r="D40" s="1"/>
      <c r="E40" s="1"/>
      <c r="F40" s="1"/>
      <c r="G40" s="1"/>
      <c r="H40" s="1"/>
      <c r="I40" s="1"/>
      <c r="J40" s="1"/>
      <c r="K40" s="1"/>
      <c r="L40" s="1"/>
      <c r="M40" s="1"/>
      <c r="N40" s="1"/>
      <c r="O40" s="309"/>
      <c r="P40" s="309"/>
      <c r="Q40" s="309"/>
      <c r="R40" s="1" t="s">
        <v>52</v>
      </c>
      <c r="S40" s="1"/>
      <c r="T40" s="1"/>
      <c r="U40" s="1" t="s">
        <v>170</v>
      </c>
      <c r="V40" s="1"/>
      <c r="W40" s="1"/>
      <c r="X40" s="1"/>
      <c r="Y40" s="20"/>
      <c r="Z40" s="20"/>
      <c r="AA40" s="20"/>
      <c r="AB40" s="20"/>
      <c r="AC40" s="20"/>
      <c r="AD40" s="1"/>
      <c r="AE40" s="1"/>
      <c r="AF40" s="309"/>
      <c r="AG40" s="309"/>
      <c r="AH40" s="309"/>
      <c r="AI40" s="1" t="s">
        <v>52</v>
      </c>
      <c r="AJ40" s="20"/>
      <c r="AK40" s="20"/>
      <c r="AL40" s="1"/>
    </row>
    <row r="41" spans="1:55" ht="15" customHeight="1" x14ac:dyDescent="0.25">
      <c r="A41" s="1"/>
      <c r="B41" s="1" t="s">
        <v>167</v>
      </c>
      <c r="C41" s="1"/>
      <c r="D41" s="1"/>
      <c r="E41" s="1"/>
      <c r="F41" s="1"/>
      <c r="G41" s="19"/>
      <c r="H41" s="19"/>
      <c r="I41" s="19"/>
      <c r="J41" s="19"/>
      <c r="K41" s="234" t="s">
        <v>189</v>
      </c>
      <c r="L41" s="234"/>
      <c r="M41" s="234"/>
      <c r="N41" s="234"/>
      <c r="O41" s="234"/>
      <c r="P41" s="234"/>
      <c r="Q41" s="234"/>
      <c r="R41" s="19"/>
      <c r="S41" s="19"/>
      <c r="T41" s="19"/>
      <c r="U41" s="235" t="s">
        <v>202</v>
      </c>
      <c r="V41" s="235"/>
      <c r="W41" s="235"/>
      <c r="X41" s="235"/>
      <c r="Y41" s="235"/>
      <c r="Z41" s="235"/>
      <c r="AA41" s="235"/>
      <c r="AB41" s="235"/>
      <c r="AC41" s="235"/>
      <c r="AD41" s="235"/>
      <c r="AE41" s="235"/>
      <c r="AF41" s="87"/>
      <c r="AG41" s="87"/>
      <c r="AH41" s="87"/>
      <c r="AI41" s="1"/>
      <c r="AJ41" s="1"/>
      <c r="AK41" s="1"/>
      <c r="AL41" s="1"/>
    </row>
    <row r="42" spans="1:55" ht="15" customHeight="1" x14ac:dyDescent="0.25">
      <c r="A42" s="1"/>
      <c r="B42" s="1" t="s">
        <v>201</v>
      </c>
      <c r="C42" s="1"/>
      <c r="D42" s="1"/>
      <c r="E42" s="1"/>
      <c r="F42" s="1"/>
      <c r="G42" s="1"/>
      <c r="H42" s="1"/>
      <c r="I42" s="1"/>
      <c r="J42" s="1"/>
      <c r="K42" s="1"/>
      <c r="L42" s="1"/>
      <c r="M42" s="1"/>
      <c r="N42" s="1"/>
      <c r="O42" s="310"/>
      <c r="P42" s="310"/>
      <c r="Q42" s="310"/>
      <c r="R42" s="1" t="s">
        <v>29</v>
      </c>
      <c r="S42" s="1"/>
      <c r="T42" s="1"/>
      <c r="U42" s="235"/>
      <c r="V42" s="235"/>
      <c r="W42" s="235"/>
      <c r="X42" s="235"/>
      <c r="Y42" s="235"/>
      <c r="Z42" s="235"/>
      <c r="AA42" s="235"/>
      <c r="AB42" s="235"/>
      <c r="AC42" s="235"/>
      <c r="AD42" s="235"/>
      <c r="AE42" s="235"/>
      <c r="AF42" s="230" t="str">
        <f>IFERROR(O42*1000/O40,"")</f>
        <v/>
      </c>
      <c r="AG42" s="230"/>
      <c r="AH42" s="230"/>
      <c r="AI42" s="1" t="s">
        <v>195</v>
      </c>
      <c r="AJ42" s="1"/>
      <c r="AK42" s="1"/>
      <c r="AL42" s="1"/>
    </row>
    <row r="43" spans="1:55" ht="20.100000000000001" customHeight="1" x14ac:dyDescent="0.25">
      <c r="A43" s="1"/>
      <c r="B43" s="1" t="s">
        <v>168</v>
      </c>
      <c r="C43" s="1"/>
      <c r="D43" s="1"/>
      <c r="E43" s="1"/>
      <c r="F43" s="1"/>
      <c r="G43" s="1"/>
      <c r="H43" s="1"/>
      <c r="I43" s="1"/>
      <c r="J43" s="1"/>
      <c r="K43" s="1"/>
      <c r="L43" s="1"/>
      <c r="M43" s="1"/>
      <c r="N43" s="1"/>
      <c r="O43" s="308"/>
      <c r="P43" s="308"/>
      <c r="Q43" s="308"/>
      <c r="R43" s="1" t="s">
        <v>29</v>
      </c>
      <c r="S43" s="1"/>
      <c r="T43" s="1"/>
      <c r="U43" s="1" t="s">
        <v>171</v>
      </c>
      <c r="V43" s="1"/>
      <c r="W43" s="1"/>
      <c r="X43" s="1"/>
      <c r="Y43" s="1"/>
      <c r="Z43" s="1"/>
      <c r="AA43" s="1"/>
      <c r="AB43" s="1"/>
      <c r="AC43" s="1"/>
      <c r="AD43" s="1"/>
      <c r="AE43" s="1"/>
      <c r="AF43" s="311"/>
      <c r="AG43" s="311"/>
      <c r="AH43" s="311"/>
      <c r="AI43" s="1" t="s">
        <v>29</v>
      </c>
      <c r="AJ43" s="1"/>
      <c r="AK43" s="1"/>
      <c r="AL43" s="1"/>
    </row>
    <row r="44" spans="1:55" ht="20.100000000000001" customHeight="1" x14ac:dyDescent="0.25">
      <c r="A44" s="1"/>
      <c r="B44" s="58" t="str">
        <f>IF(O42&lt;O43,"Attention, la puissance installée est inférieure à la puissance calculée","")</f>
        <v/>
      </c>
      <c r="C44" s="1"/>
      <c r="D44" s="1"/>
      <c r="E44" s="1"/>
      <c r="F44" s="1"/>
      <c r="G44" s="1"/>
      <c r="H44" s="1"/>
      <c r="I44" s="1"/>
      <c r="J44" s="1"/>
      <c r="K44" s="1"/>
      <c r="L44" s="1"/>
      <c r="M44" s="1"/>
      <c r="N44" s="1"/>
      <c r="O44" s="3"/>
      <c r="P44" s="3"/>
      <c r="Q44" s="3"/>
      <c r="R44" s="1"/>
      <c r="S44" s="1"/>
      <c r="T44" s="1"/>
      <c r="U44" s="58" t="str">
        <f>IF(AF43/2&gt;O43,"La puissance de secours dépasse 50% de la puissance calculée","")</f>
        <v/>
      </c>
      <c r="V44" s="1"/>
      <c r="W44" s="1"/>
      <c r="X44" s="1"/>
      <c r="Y44" s="1"/>
      <c r="Z44" s="1"/>
      <c r="AA44" s="1"/>
      <c r="AB44" s="1"/>
      <c r="AC44" s="1"/>
      <c r="AD44" s="1"/>
      <c r="AE44" s="1"/>
      <c r="AF44" s="85"/>
      <c r="AG44" s="85"/>
      <c r="AH44" s="85"/>
      <c r="AI44" s="1"/>
      <c r="AJ44" s="1"/>
      <c r="AK44" s="1"/>
      <c r="AL44" s="1"/>
    </row>
    <row r="45" spans="1:55" ht="15" customHeight="1" x14ac:dyDescent="0.25">
      <c r="A45" s="1"/>
      <c r="B45" s="1" t="s">
        <v>169</v>
      </c>
      <c r="C45" s="1"/>
      <c r="D45" s="1"/>
      <c r="E45" s="1"/>
      <c r="F45" s="1"/>
      <c r="G45" s="1"/>
      <c r="H45" s="1"/>
      <c r="I45" s="1"/>
      <c r="J45" s="1"/>
      <c r="K45" s="1"/>
      <c r="L45" s="1"/>
      <c r="M45" s="1"/>
      <c r="N45" s="1"/>
      <c r="O45" s="1"/>
      <c r="P45" s="1" t="s">
        <v>152</v>
      </c>
      <c r="Q45" s="1"/>
      <c r="R45" s="1"/>
      <c r="S45" s="1"/>
      <c r="T45" s="1"/>
      <c r="U45" s="1"/>
      <c r="V45" s="1"/>
      <c r="W45" s="1"/>
      <c r="X45" s="1"/>
      <c r="Y45" s="20"/>
      <c r="Z45" s="20"/>
      <c r="AA45" s="76"/>
      <c r="AB45" s="20"/>
      <c r="AC45" s="20"/>
      <c r="AD45" s="20"/>
      <c r="AE45" s="20"/>
      <c r="AF45" s="20"/>
      <c r="AG45" s="20"/>
      <c r="AH45" s="20"/>
      <c r="AI45" s="20"/>
      <c r="AJ45" s="20"/>
      <c r="AK45" s="20"/>
      <c r="AL45" s="1"/>
    </row>
    <row r="46" spans="1:55" ht="15" customHeight="1" x14ac:dyDescent="0.25">
      <c r="A46" s="1"/>
      <c r="B46" s="1"/>
      <c r="C46" s="1"/>
      <c r="D46" s="1"/>
      <c r="E46" s="1"/>
      <c r="F46" s="1"/>
      <c r="G46" s="1"/>
      <c r="H46" s="1"/>
      <c r="I46" s="1"/>
      <c r="J46" s="1"/>
      <c r="K46" s="1"/>
      <c r="L46" s="1"/>
      <c r="M46" s="1"/>
      <c r="N46" s="1"/>
      <c r="O46" s="1"/>
      <c r="P46" s="1" t="s">
        <v>58</v>
      </c>
      <c r="Q46" s="1"/>
      <c r="R46" s="1"/>
      <c r="S46" s="1"/>
      <c r="T46" s="1"/>
      <c r="U46" s="1"/>
      <c r="V46" s="1"/>
      <c r="W46" s="1"/>
      <c r="X46" s="1"/>
      <c r="Y46" s="3"/>
      <c r="Z46" s="3"/>
      <c r="AA46" s="3"/>
      <c r="AB46" s="3"/>
      <c r="AC46" s="3"/>
      <c r="AD46" s="3"/>
      <c r="AE46" s="3"/>
      <c r="AF46" s="3"/>
      <c r="AG46" s="3"/>
      <c r="AH46" s="3"/>
      <c r="AI46" s="3"/>
      <c r="AJ46" s="3"/>
      <c r="AK46" s="3"/>
      <c r="AL46" s="1"/>
    </row>
    <row r="47" spans="1:55" ht="15" customHeight="1" x14ac:dyDescent="0.25">
      <c r="A47" s="1"/>
      <c r="B47" s="1"/>
      <c r="C47" s="1"/>
      <c r="D47" s="1"/>
      <c r="E47" s="1"/>
      <c r="F47" s="1"/>
      <c r="G47" s="1"/>
      <c r="H47" s="1"/>
      <c r="I47" s="1"/>
      <c r="J47" s="1"/>
      <c r="K47" s="1"/>
      <c r="L47" s="1"/>
      <c r="M47" s="1"/>
      <c r="N47" s="1"/>
      <c r="O47" s="1"/>
      <c r="P47" s="1" t="s">
        <v>59</v>
      </c>
      <c r="Q47" s="1"/>
      <c r="R47" s="1"/>
      <c r="S47" s="1"/>
      <c r="T47" s="1"/>
      <c r="U47" s="1"/>
      <c r="V47" s="1"/>
      <c r="W47" s="1"/>
      <c r="X47" s="1"/>
      <c r="Y47" s="1"/>
      <c r="Z47" s="1"/>
      <c r="AA47" s="1"/>
      <c r="AB47" s="1"/>
      <c r="AC47" s="1"/>
      <c r="AD47" s="1"/>
      <c r="AE47" s="1"/>
      <c r="AF47" s="1"/>
      <c r="AG47" s="1"/>
      <c r="AH47" s="1"/>
      <c r="AI47" s="1"/>
      <c r="AJ47" s="1"/>
      <c r="AK47" s="1"/>
      <c r="AL47" s="1"/>
    </row>
    <row r="48" spans="1:55" ht="1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85" ht="15" customHeight="1" x14ac:dyDescent="0.25">
      <c r="A49" s="1"/>
      <c r="B49" s="1" t="s">
        <v>160</v>
      </c>
      <c r="C49" s="1"/>
      <c r="D49" s="1"/>
      <c r="E49" s="1"/>
      <c r="F49" s="1"/>
      <c r="G49" s="1"/>
      <c r="H49" s="1"/>
      <c r="I49" s="1"/>
      <c r="J49" s="1"/>
      <c r="K49" s="1"/>
      <c r="L49" s="1"/>
      <c r="M49" s="70"/>
      <c r="N49" s="70"/>
      <c r="O49" s="70"/>
      <c r="P49" s="70"/>
      <c r="Q49" s="70"/>
      <c r="R49" s="70"/>
      <c r="S49" s="1"/>
      <c r="T49" s="1"/>
      <c r="U49" s="22"/>
      <c r="V49" s="22" t="s">
        <v>60</v>
      </c>
      <c r="W49" s="212"/>
      <c r="X49" s="212"/>
      <c r="Y49" s="212"/>
      <c r="Z49" s="212"/>
      <c r="AA49" s="212"/>
      <c r="AB49" s="212"/>
      <c r="AC49" s="212"/>
      <c r="AD49" s="212"/>
      <c r="AE49" s="212"/>
      <c r="AF49" s="212"/>
      <c r="AG49" s="212"/>
      <c r="AH49" s="212"/>
      <c r="AI49" s="212"/>
      <c r="AJ49" s="212"/>
      <c r="AK49" s="212"/>
      <c r="AL49" s="1"/>
      <c r="AN49" s="48">
        <v>0</v>
      </c>
    </row>
    <row r="50" spans="1:85" ht="15" customHeight="1" thickBot="1" x14ac:dyDescent="0.3">
      <c r="A50" s="1"/>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1"/>
    </row>
    <row r="51" spans="1:85" ht="20.100000000000001" customHeight="1" x14ac:dyDescent="0.25">
      <c r="A51" s="1"/>
      <c r="B51" s="232" t="s">
        <v>61</v>
      </c>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1"/>
    </row>
    <row r="52" spans="1:85" ht="15" customHeight="1" x14ac:dyDescent="0.25">
      <c r="A52" s="1"/>
      <c r="B52" s="20" t="s">
        <v>172</v>
      </c>
      <c r="C52" s="20"/>
      <c r="D52" s="20"/>
      <c r="E52" s="20"/>
      <c r="F52" s="20"/>
      <c r="G52" s="20"/>
      <c r="H52" s="20"/>
      <c r="I52" s="20"/>
      <c r="J52" s="20"/>
      <c r="K52" s="20"/>
      <c r="L52" s="20"/>
      <c r="M52" s="20"/>
      <c r="N52" s="20"/>
      <c r="O52" s="71"/>
      <c r="P52" s="71"/>
      <c r="Q52" s="71"/>
      <c r="R52" s="71"/>
      <c r="S52" s="71"/>
      <c r="T52" s="71"/>
      <c r="U52" s="20"/>
      <c r="V52" s="20"/>
      <c r="W52" s="20"/>
      <c r="X52" s="22"/>
      <c r="Y52" s="22" t="s">
        <v>175</v>
      </c>
      <c r="Z52" s="203"/>
      <c r="AA52" s="203"/>
      <c r="AB52" s="203"/>
      <c r="AC52" s="203"/>
      <c r="AD52" s="203"/>
      <c r="AE52" s="203"/>
      <c r="AF52" s="203"/>
      <c r="AG52" s="203"/>
      <c r="AH52" s="203"/>
      <c r="AI52" s="203"/>
      <c r="AJ52" s="203"/>
      <c r="AK52" s="203"/>
      <c r="AL52" s="1"/>
      <c r="AN52" s="48">
        <v>0</v>
      </c>
    </row>
    <row r="53" spans="1:85" s="75" customFormat="1" ht="19.5" customHeight="1" x14ac:dyDescent="0.2">
      <c r="A53" s="72"/>
      <c r="B53" s="73" t="s">
        <v>173</v>
      </c>
      <c r="C53" s="73"/>
      <c r="D53" s="73"/>
      <c r="E53" s="73"/>
      <c r="F53" s="73"/>
      <c r="G53" s="73"/>
      <c r="H53" s="73"/>
      <c r="I53" s="73"/>
      <c r="J53" s="73"/>
      <c r="K53" s="73"/>
      <c r="L53" s="73"/>
      <c r="M53" s="73"/>
      <c r="N53" s="73"/>
      <c r="O53" s="73"/>
      <c r="P53" s="73" t="s">
        <v>63</v>
      </c>
      <c r="Q53" s="73"/>
      <c r="R53" s="73"/>
      <c r="S53" s="73"/>
      <c r="T53" s="73"/>
      <c r="U53" s="73" t="s">
        <v>35</v>
      </c>
      <c r="V53" s="73"/>
      <c r="W53" s="73"/>
      <c r="X53" s="73"/>
      <c r="Y53" s="73" t="s">
        <v>176</v>
      </c>
      <c r="Z53" s="73"/>
      <c r="AA53" s="73"/>
      <c r="AB53" s="233"/>
      <c r="AC53" s="233"/>
      <c r="AD53" s="233"/>
      <c r="AE53" s="233"/>
      <c r="AF53" s="233"/>
      <c r="AG53" s="233"/>
      <c r="AH53" s="233"/>
      <c r="AI53" s="233"/>
      <c r="AJ53" s="233"/>
      <c r="AK53" s="233"/>
      <c r="AL53" s="72"/>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row>
    <row r="54" spans="1:85" ht="15" customHeight="1" x14ac:dyDescent="0.25">
      <c r="A54" s="1"/>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1"/>
    </row>
    <row r="55" spans="1:85" ht="15" customHeight="1" x14ac:dyDescent="0.25">
      <c r="A55" s="1"/>
      <c r="B55" s="20" t="s">
        <v>174</v>
      </c>
      <c r="C55" s="20"/>
      <c r="D55" s="20"/>
      <c r="E55" s="20"/>
      <c r="F55" s="20"/>
      <c r="G55" s="20"/>
      <c r="H55" s="20"/>
      <c r="I55" s="20"/>
      <c r="J55" s="20"/>
      <c r="K55" s="20"/>
      <c r="L55" s="20"/>
      <c r="M55" s="20"/>
      <c r="N55" s="20"/>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1"/>
    </row>
    <row r="56" spans="1:85" ht="15" customHeight="1" x14ac:dyDescent="0.25">
      <c r="A56" s="1"/>
      <c r="B56" s="20"/>
      <c r="C56" s="20"/>
      <c r="D56" s="20"/>
      <c r="E56" s="20"/>
      <c r="F56" s="20"/>
      <c r="G56" s="20"/>
      <c r="H56" s="20"/>
      <c r="I56" s="20"/>
      <c r="J56" s="20"/>
      <c r="K56" s="20"/>
      <c r="L56" s="20"/>
      <c r="M56" s="20"/>
      <c r="N56" s="20"/>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1"/>
    </row>
    <row r="57" spans="1:85" ht="15" customHeight="1" thickBot="1" x14ac:dyDescent="0.3">
      <c r="A57" s="1"/>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1"/>
    </row>
    <row r="58" spans="1:85" ht="15" customHeight="1" x14ac:dyDescent="0.25">
      <c r="A58" s="1"/>
      <c r="B58" s="35" t="s">
        <v>64</v>
      </c>
      <c r="C58" s="35"/>
      <c r="D58" s="35"/>
      <c r="E58" s="35"/>
      <c r="F58" s="35"/>
      <c r="G58" s="35"/>
      <c r="H58" s="35"/>
      <c r="I58" s="35"/>
      <c r="J58" s="35"/>
      <c r="K58" s="76"/>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1"/>
    </row>
    <row r="59" spans="1:85" ht="15" customHeight="1" x14ac:dyDescent="0.25">
      <c r="A59" s="1"/>
      <c r="B59" s="236" t="s">
        <v>65</v>
      </c>
      <c r="C59" s="236"/>
      <c r="D59" s="236"/>
      <c r="E59" s="236"/>
      <c r="F59" s="236"/>
      <c r="G59" s="236"/>
      <c r="H59" s="236"/>
      <c r="I59" s="236"/>
      <c r="J59" s="236"/>
      <c r="K59" s="236"/>
      <c r="L59" s="24"/>
      <c r="M59" s="24"/>
      <c r="N59" s="25" t="s">
        <v>66</v>
      </c>
      <c r="O59" s="24"/>
      <c r="P59" s="24"/>
      <c r="Q59" s="24"/>
      <c r="R59" s="24"/>
      <c r="S59" s="24"/>
      <c r="T59" s="24"/>
      <c r="U59" s="25" t="s">
        <v>67</v>
      </c>
      <c r="V59" s="24"/>
      <c r="W59" s="24"/>
      <c r="X59" s="24"/>
      <c r="Y59" s="25" t="s">
        <v>68</v>
      </c>
      <c r="Z59" s="24"/>
      <c r="AA59" s="24"/>
      <c r="AB59" s="24"/>
      <c r="AC59" s="24"/>
      <c r="AD59" s="24"/>
      <c r="AE59" s="25" t="s">
        <v>68</v>
      </c>
      <c r="AF59" s="24"/>
      <c r="AG59" s="24"/>
      <c r="AH59" s="24"/>
      <c r="AI59" s="24"/>
      <c r="AJ59" s="24"/>
      <c r="AK59" s="24"/>
      <c r="AL59" s="1"/>
    </row>
    <row r="60" spans="1:85" ht="15" customHeight="1" x14ac:dyDescent="0.25">
      <c r="A60" s="1"/>
      <c r="B60" s="236" t="s">
        <v>69</v>
      </c>
      <c r="C60" s="236"/>
      <c r="D60" s="236"/>
      <c r="E60" s="236"/>
      <c r="F60" s="236"/>
      <c r="G60" s="236"/>
      <c r="H60" s="236"/>
      <c r="I60" s="236"/>
      <c r="J60" s="236"/>
      <c r="K60" s="236"/>
      <c r="L60" s="24"/>
      <c r="M60" s="24"/>
      <c r="N60" s="26"/>
      <c r="O60" s="26"/>
      <c r="P60" s="26"/>
      <c r="Q60" s="26"/>
      <c r="R60" s="26"/>
      <c r="S60" s="26"/>
      <c r="T60" s="26"/>
      <c r="U60" s="26"/>
      <c r="V60" s="26"/>
      <c r="W60" s="26"/>
      <c r="X60" s="26"/>
      <c r="Y60" s="27" t="s">
        <v>70</v>
      </c>
      <c r="Z60" s="26"/>
      <c r="AA60" s="26"/>
      <c r="AB60" s="26"/>
      <c r="AC60" s="26"/>
      <c r="AD60" s="26"/>
      <c r="AE60" s="27" t="s">
        <v>71</v>
      </c>
      <c r="AF60" s="26"/>
      <c r="AG60" s="26"/>
      <c r="AH60" s="26"/>
      <c r="AI60" s="26"/>
      <c r="AJ60" s="26"/>
      <c r="AK60" s="26"/>
      <c r="AL60" s="1"/>
    </row>
    <row r="61" spans="1:85" ht="15" customHeight="1" x14ac:dyDescent="0.25">
      <c r="A61" s="1"/>
      <c r="B61" s="237" t="s">
        <v>177</v>
      </c>
      <c r="C61" s="237"/>
      <c r="D61" s="237"/>
      <c r="E61" s="237"/>
      <c r="F61" s="237"/>
      <c r="G61" s="237"/>
      <c r="H61" s="237"/>
      <c r="I61" s="237"/>
      <c r="J61" s="237"/>
      <c r="K61" s="237"/>
      <c r="L61" s="25"/>
      <c r="M61" s="25"/>
      <c r="N61" s="156" t="s">
        <v>72</v>
      </c>
      <c r="O61" s="156"/>
      <c r="P61" s="156"/>
      <c r="Q61" s="156"/>
      <c r="R61" s="156"/>
      <c r="S61" s="156"/>
      <c r="T61" s="238" t="s">
        <v>73</v>
      </c>
      <c r="U61" s="238"/>
      <c r="V61" s="238"/>
      <c r="W61" s="238"/>
      <c r="X61" s="238"/>
      <c r="Y61" s="25"/>
      <c r="Z61" s="25" t="s">
        <v>74</v>
      </c>
      <c r="AA61" s="25"/>
      <c r="AB61" s="25"/>
      <c r="AC61" s="25"/>
      <c r="AD61" s="25"/>
      <c r="AE61" s="25"/>
      <c r="AF61" s="25" t="s">
        <v>75</v>
      </c>
      <c r="AG61" s="25"/>
      <c r="AH61" s="25"/>
      <c r="AI61" s="25"/>
      <c r="AJ61" s="25"/>
      <c r="AK61" s="24"/>
      <c r="AL61" s="1"/>
    </row>
    <row r="62" spans="1:85" ht="15" customHeight="1" x14ac:dyDescent="0.25">
      <c r="A62" s="1"/>
      <c r="B62" s="28"/>
      <c r="C62" s="28"/>
      <c r="D62" s="28"/>
      <c r="E62" s="28"/>
      <c r="F62" s="28"/>
      <c r="G62" s="28"/>
      <c r="H62" s="28"/>
      <c r="I62" s="28"/>
      <c r="J62" s="28"/>
      <c r="K62" s="28"/>
      <c r="L62" s="25"/>
      <c r="M62" s="25"/>
      <c r="N62" s="159" t="s">
        <v>76</v>
      </c>
      <c r="O62" s="159"/>
      <c r="P62" s="159"/>
      <c r="Q62" s="159"/>
      <c r="R62" s="159"/>
      <c r="S62" s="159"/>
      <c r="T62" s="231" t="s">
        <v>77</v>
      </c>
      <c r="U62" s="231"/>
      <c r="V62" s="231"/>
      <c r="W62" s="231"/>
      <c r="X62" s="231"/>
      <c r="Y62" s="25"/>
      <c r="Z62" s="25" t="s">
        <v>78</v>
      </c>
      <c r="AA62" s="25"/>
      <c r="AB62" s="25"/>
      <c r="AC62" s="25"/>
      <c r="AD62" s="25"/>
      <c r="AE62" s="25"/>
      <c r="AF62" s="25" t="s">
        <v>74</v>
      </c>
      <c r="AG62" s="25"/>
      <c r="AH62" s="25"/>
      <c r="AI62" s="25"/>
      <c r="AJ62" s="25"/>
      <c r="AK62" s="24"/>
      <c r="AL62" s="1"/>
    </row>
    <row r="63" spans="1:85" ht="15" customHeight="1" x14ac:dyDescent="0.25">
      <c r="A63" s="1"/>
      <c r="B63" s="28"/>
      <c r="C63" s="28"/>
      <c r="D63" s="28"/>
      <c r="E63" s="28"/>
      <c r="F63" s="28"/>
      <c r="G63" s="28"/>
      <c r="H63" s="28"/>
      <c r="I63" s="28"/>
      <c r="J63" s="28"/>
      <c r="K63" s="28"/>
      <c r="L63" s="25"/>
      <c r="M63" s="25"/>
      <c r="N63" s="159" t="s">
        <v>79</v>
      </c>
      <c r="O63" s="159"/>
      <c r="P63" s="159"/>
      <c r="Q63" s="159"/>
      <c r="R63" s="159"/>
      <c r="S63" s="159"/>
      <c r="T63" s="231" t="s">
        <v>80</v>
      </c>
      <c r="U63" s="231"/>
      <c r="V63" s="231"/>
      <c r="W63" s="231"/>
      <c r="X63" s="231"/>
      <c r="Y63" s="25"/>
      <c r="Z63" s="25" t="s">
        <v>81</v>
      </c>
      <c r="AA63" s="25"/>
      <c r="AB63" s="25"/>
      <c r="AC63" s="25"/>
      <c r="AD63" s="25"/>
      <c r="AE63" s="25"/>
      <c r="AF63" s="25" t="s">
        <v>78</v>
      </c>
      <c r="AG63" s="25"/>
      <c r="AH63" s="25"/>
      <c r="AI63" s="25"/>
      <c r="AJ63" s="25"/>
      <c r="AK63" s="24"/>
      <c r="AL63" s="1"/>
    </row>
    <row r="64" spans="1:85" ht="20.100000000000001" customHeight="1" x14ac:dyDescent="0.15">
      <c r="A64" s="1"/>
      <c r="B64" s="28"/>
      <c r="C64" s="28"/>
      <c r="D64" s="28"/>
      <c r="E64" s="28"/>
      <c r="F64" s="28"/>
      <c r="G64" s="28"/>
      <c r="H64" s="28"/>
      <c r="I64" s="28"/>
      <c r="J64" s="28"/>
      <c r="K64" s="28"/>
      <c r="L64" s="25"/>
      <c r="M64" s="25"/>
      <c r="N64" s="159" t="s">
        <v>82</v>
      </c>
      <c r="O64" s="159"/>
      <c r="P64" s="159"/>
      <c r="Q64" s="159"/>
      <c r="R64" s="159"/>
      <c r="S64" s="159"/>
      <c r="T64" s="231" t="s">
        <v>83</v>
      </c>
      <c r="U64" s="231"/>
      <c r="V64" s="231"/>
      <c r="W64" s="231"/>
      <c r="X64" s="231"/>
      <c r="Y64" s="29"/>
      <c r="Z64" s="25" t="s">
        <v>84</v>
      </c>
      <c r="AA64" s="25"/>
      <c r="AB64" s="25"/>
      <c r="AC64" s="25"/>
      <c r="AD64" s="25"/>
      <c r="AE64" s="25"/>
      <c r="AF64" s="25" t="s">
        <v>81</v>
      </c>
      <c r="AG64" s="25"/>
      <c r="AH64" s="25"/>
      <c r="AI64" s="25"/>
      <c r="AJ64" s="25"/>
      <c r="AK64" s="24"/>
      <c r="AL64" s="1"/>
    </row>
    <row r="65" spans="1:40" ht="15" customHeight="1" x14ac:dyDescent="0.25">
      <c r="A65" s="1"/>
      <c r="B65" s="28"/>
      <c r="C65" s="28"/>
      <c r="D65" s="28"/>
      <c r="E65" s="28"/>
      <c r="F65" s="28"/>
      <c r="G65" s="28"/>
      <c r="H65" s="28"/>
      <c r="I65" s="28"/>
      <c r="J65" s="28"/>
      <c r="K65" s="28"/>
      <c r="L65" s="25"/>
      <c r="M65" s="25"/>
      <c r="N65" s="159" t="s">
        <v>85</v>
      </c>
      <c r="O65" s="159"/>
      <c r="P65" s="159"/>
      <c r="Q65" s="159"/>
      <c r="R65" s="159"/>
      <c r="S65" s="159"/>
      <c r="T65" s="231" t="s">
        <v>86</v>
      </c>
      <c r="U65" s="231"/>
      <c r="V65" s="231"/>
      <c r="W65" s="231"/>
      <c r="X65" s="231"/>
      <c r="Y65" s="25"/>
      <c r="Z65" s="25" t="s">
        <v>87</v>
      </c>
      <c r="AA65" s="25"/>
      <c r="AB65" s="25"/>
      <c r="AC65" s="25"/>
      <c r="AD65" s="25"/>
      <c r="AE65" s="25"/>
      <c r="AF65" s="25" t="s">
        <v>84</v>
      </c>
      <c r="AG65" s="25"/>
      <c r="AH65" s="25"/>
      <c r="AI65" s="25"/>
      <c r="AJ65" s="25"/>
      <c r="AK65" s="24"/>
      <c r="AL65" s="1"/>
    </row>
    <row r="66" spans="1:40" ht="15" customHeight="1" x14ac:dyDescent="0.25">
      <c r="A66" s="1"/>
      <c r="B66" s="28"/>
      <c r="C66" s="28"/>
      <c r="D66" s="28"/>
      <c r="E66" s="28"/>
      <c r="F66" s="28"/>
      <c r="G66" s="28"/>
      <c r="H66" s="28"/>
      <c r="I66" s="28"/>
      <c r="J66" s="28"/>
      <c r="K66" s="28"/>
      <c r="L66" s="25"/>
      <c r="M66" s="25"/>
      <c r="N66" s="159" t="s">
        <v>88</v>
      </c>
      <c r="O66" s="159"/>
      <c r="P66" s="159"/>
      <c r="Q66" s="159"/>
      <c r="R66" s="159"/>
      <c r="S66" s="159"/>
      <c r="T66" s="231" t="s">
        <v>89</v>
      </c>
      <c r="U66" s="231"/>
      <c r="V66" s="231"/>
      <c r="W66" s="231"/>
      <c r="X66" s="231"/>
      <c r="Y66" s="25"/>
      <c r="Z66" s="25" t="s">
        <v>90</v>
      </c>
      <c r="AA66" s="25"/>
      <c r="AB66" s="25"/>
      <c r="AC66" s="25"/>
      <c r="AD66" s="25"/>
      <c r="AE66" s="25"/>
      <c r="AF66" s="25" t="s">
        <v>84</v>
      </c>
      <c r="AG66" s="25"/>
      <c r="AH66" s="25"/>
      <c r="AI66" s="25"/>
      <c r="AJ66" s="25"/>
      <c r="AK66" s="24"/>
      <c r="AL66" s="1"/>
    </row>
    <row r="67" spans="1:40" x14ac:dyDescent="0.25">
      <c r="A67" s="1"/>
      <c r="B67" s="28" t="s">
        <v>91</v>
      </c>
      <c r="C67" s="28"/>
      <c r="D67" s="28"/>
      <c r="E67" s="28"/>
      <c r="F67" s="28"/>
      <c r="G67" s="28"/>
      <c r="H67" s="28"/>
      <c r="I67" s="28"/>
      <c r="J67" s="28"/>
      <c r="K67" s="28"/>
      <c r="L67" s="25"/>
      <c r="M67" s="25"/>
      <c r="N67" s="25"/>
      <c r="O67" s="25"/>
      <c r="P67" s="25" t="s">
        <v>92</v>
      </c>
      <c r="Q67" s="25"/>
      <c r="R67" s="25"/>
      <c r="S67" s="25"/>
      <c r="T67" s="25"/>
      <c r="U67" s="25"/>
      <c r="V67" s="25" t="s">
        <v>93</v>
      </c>
      <c r="W67" s="25"/>
      <c r="X67" s="25"/>
      <c r="Y67" s="25"/>
      <c r="Z67" s="25"/>
      <c r="AA67" s="25"/>
      <c r="AB67" s="25"/>
      <c r="AC67" s="25"/>
      <c r="AD67" s="25"/>
      <c r="AE67" s="25"/>
      <c r="AF67" s="25"/>
      <c r="AG67" s="25"/>
      <c r="AH67" s="25"/>
      <c r="AI67" s="25"/>
      <c r="AJ67" s="25"/>
      <c r="AK67" s="24"/>
      <c r="AL67" s="1"/>
    </row>
    <row r="68" spans="1:40" x14ac:dyDescent="0.25">
      <c r="A68" s="1"/>
      <c r="B68" s="28" t="s">
        <v>163</v>
      </c>
      <c r="C68" s="28"/>
      <c r="D68" s="28"/>
      <c r="E68" s="28"/>
      <c r="F68" s="28"/>
      <c r="G68" s="28"/>
      <c r="H68" s="28"/>
      <c r="I68" s="28"/>
      <c r="J68" s="28"/>
      <c r="K68" s="28"/>
      <c r="L68" s="25"/>
      <c r="M68" s="25"/>
      <c r="N68" s="25"/>
      <c r="O68" s="25"/>
      <c r="P68" s="25" t="s">
        <v>93</v>
      </c>
      <c r="Q68" s="25"/>
      <c r="R68" s="25"/>
      <c r="S68" s="25"/>
      <c r="T68" s="25"/>
      <c r="U68" s="25"/>
      <c r="V68" s="25" t="s">
        <v>62</v>
      </c>
      <c r="W68" s="25"/>
      <c r="X68" s="25"/>
      <c r="Y68" s="25" t="s">
        <v>94</v>
      </c>
      <c r="Z68" s="25"/>
      <c r="AA68" s="239"/>
      <c r="AB68" s="239"/>
      <c r="AC68" s="239"/>
      <c r="AD68" s="239"/>
      <c r="AE68" s="239"/>
      <c r="AF68" s="239"/>
      <c r="AG68" s="239"/>
      <c r="AH68" s="239"/>
      <c r="AI68" s="239"/>
      <c r="AJ68" s="239"/>
      <c r="AK68" s="239"/>
      <c r="AL68" s="1"/>
    </row>
    <row r="69" spans="1:40" x14ac:dyDescent="0.25">
      <c r="A69" s="1"/>
      <c r="B69" s="28" t="s">
        <v>95</v>
      </c>
      <c r="C69" s="28"/>
      <c r="D69" s="28"/>
      <c r="E69" s="28"/>
      <c r="F69" s="28"/>
      <c r="G69" s="28"/>
      <c r="H69" s="28"/>
      <c r="I69" s="28"/>
      <c r="J69" s="28"/>
      <c r="K69" s="28"/>
      <c r="L69" s="25"/>
      <c r="M69" s="25"/>
      <c r="N69" s="25"/>
      <c r="O69" s="25"/>
      <c r="P69" s="25" t="s">
        <v>93</v>
      </c>
      <c r="Q69" s="25"/>
      <c r="R69" s="25"/>
      <c r="S69" s="25"/>
      <c r="T69" s="25"/>
      <c r="U69" s="25"/>
      <c r="V69" s="25" t="s">
        <v>62</v>
      </c>
      <c r="W69" s="25"/>
      <c r="X69" s="25"/>
      <c r="Y69" s="25" t="s">
        <v>94</v>
      </c>
      <c r="Z69" s="25"/>
      <c r="AA69" s="240"/>
      <c r="AB69" s="240"/>
      <c r="AC69" s="240"/>
      <c r="AD69" s="240"/>
      <c r="AE69" s="240"/>
      <c r="AF69" s="240"/>
      <c r="AG69" s="240"/>
      <c r="AH69" s="240"/>
      <c r="AI69" s="240"/>
      <c r="AJ69" s="240"/>
      <c r="AK69" s="240"/>
      <c r="AL69" s="1"/>
    </row>
    <row r="70" spans="1:40" ht="15" customHeight="1" thickBot="1" x14ac:dyDescent="0.3">
      <c r="A70" s="1"/>
      <c r="B70" s="30"/>
      <c r="C70" s="30"/>
      <c r="D70" s="30"/>
      <c r="E70" s="30"/>
      <c r="F70" s="30"/>
      <c r="G70" s="30"/>
      <c r="H70" s="30"/>
      <c r="I70" s="30"/>
      <c r="J70" s="30"/>
      <c r="K70" s="30"/>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1"/>
    </row>
    <row r="71" spans="1:40" ht="15" customHeight="1" x14ac:dyDescent="0.25">
      <c r="A71" s="1"/>
      <c r="B71" s="32" t="s">
        <v>96</v>
      </c>
      <c r="C71" s="28"/>
      <c r="D71" s="28"/>
      <c r="E71" s="28"/>
      <c r="F71" s="28"/>
      <c r="G71" s="28"/>
      <c r="H71" s="28"/>
      <c r="I71" s="28"/>
      <c r="J71" s="28"/>
      <c r="K71" s="28"/>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1"/>
    </row>
    <row r="72" spans="1:40" ht="15" customHeight="1" x14ac:dyDescent="0.25">
      <c r="A72" s="1"/>
      <c r="B72" s="28" t="s">
        <v>97</v>
      </c>
      <c r="C72" s="28"/>
      <c r="D72" s="28"/>
      <c r="E72" s="28"/>
      <c r="F72" s="28"/>
      <c r="G72" s="28"/>
      <c r="H72" s="28"/>
      <c r="I72" s="28"/>
      <c r="J72" s="28"/>
      <c r="K72" s="28"/>
      <c r="L72" s="25"/>
      <c r="M72" s="25"/>
      <c r="N72" s="25"/>
      <c r="O72" s="78"/>
      <c r="P72" s="78"/>
      <c r="Q72" s="78"/>
      <c r="R72" s="78"/>
      <c r="S72" s="78"/>
      <c r="T72" s="78"/>
      <c r="U72" s="25"/>
      <c r="V72" s="20"/>
      <c r="W72" s="20"/>
      <c r="X72" s="22"/>
      <c r="Y72" s="22" t="s">
        <v>191</v>
      </c>
      <c r="Z72" s="203"/>
      <c r="AA72" s="203"/>
      <c r="AB72" s="203"/>
      <c r="AC72" s="203"/>
      <c r="AD72" s="203"/>
      <c r="AE72" s="203"/>
      <c r="AF72" s="203"/>
      <c r="AG72" s="203"/>
      <c r="AH72" s="203"/>
      <c r="AI72" s="203"/>
      <c r="AJ72" s="203"/>
      <c r="AK72" s="203"/>
      <c r="AL72" s="1"/>
      <c r="AN72" s="48">
        <v>0</v>
      </c>
    </row>
    <row r="73" spans="1:40" ht="15" customHeight="1" x14ac:dyDescent="0.25">
      <c r="A73" s="1"/>
      <c r="B73" s="28"/>
      <c r="C73" s="28"/>
      <c r="D73" s="28"/>
      <c r="E73" s="28"/>
      <c r="F73" s="28"/>
      <c r="G73" s="28"/>
      <c r="H73" s="28"/>
      <c r="I73" s="28"/>
      <c r="J73" s="28"/>
      <c r="K73" s="28"/>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1"/>
    </row>
    <row r="74" spans="1:40" ht="15" customHeight="1" x14ac:dyDescent="0.25">
      <c r="A74" s="1"/>
      <c r="B74" s="25" t="s">
        <v>178</v>
      </c>
      <c r="C74" s="25"/>
      <c r="D74" s="25"/>
      <c r="E74" s="25"/>
      <c r="F74" s="25"/>
      <c r="G74" s="25"/>
      <c r="H74" s="25"/>
      <c r="I74" s="25"/>
      <c r="J74" s="25"/>
      <c r="K74" s="25" t="s">
        <v>98</v>
      </c>
      <c r="L74" s="25"/>
      <c r="M74" s="25"/>
      <c r="N74" s="25"/>
      <c r="O74" s="25"/>
      <c r="P74" s="25"/>
      <c r="Q74" s="25"/>
      <c r="R74" s="25" t="s">
        <v>99</v>
      </c>
      <c r="S74" s="25"/>
      <c r="T74" s="25"/>
      <c r="U74" s="25" t="s">
        <v>100</v>
      </c>
      <c r="V74" s="25"/>
      <c r="X74" s="25"/>
      <c r="Y74" s="25" t="s">
        <v>101</v>
      </c>
      <c r="Z74" s="25"/>
      <c r="AA74" s="1"/>
      <c r="AB74" s="241"/>
      <c r="AC74" s="241"/>
      <c r="AD74" s="241"/>
      <c r="AE74" s="241"/>
      <c r="AF74" s="241"/>
      <c r="AG74" s="241"/>
      <c r="AH74" s="241"/>
      <c r="AI74" s="241"/>
      <c r="AJ74" s="241"/>
      <c r="AK74" s="241"/>
      <c r="AL74" s="1"/>
    </row>
    <row r="75" spans="1:40" ht="15" customHeight="1" x14ac:dyDescent="0.25">
      <c r="A75" s="1"/>
      <c r="B75" s="25"/>
      <c r="C75" s="25"/>
      <c r="D75" s="25"/>
      <c r="E75" s="25"/>
      <c r="F75" s="25"/>
      <c r="G75" s="25"/>
      <c r="H75" s="25"/>
      <c r="I75" s="25"/>
      <c r="J75" s="25"/>
      <c r="K75" s="25" t="s">
        <v>102</v>
      </c>
      <c r="L75" s="25"/>
      <c r="M75" s="25"/>
      <c r="N75" s="25"/>
      <c r="O75" s="25"/>
      <c r="P75" s="25"/>
      <c r="Q75" s="25"/>
      <c r="R75" s="25" t="s">
        <v>99</v>
      </c>
      <c r="S75" s="25"/>
      <c r="T75" s="25"/>
      <c r="U75" s="25" t="s">
        <v>100</v>
      </c>
      <c r="V75" s="25"/>
      <c r="W75" s="1"/>
      <c r="X75" s="25"/>
      <c r="Y75" s="25" t="s">
        <v>101</v>
      </c>
      <c r="Z75" s="25"/>
      <c r="AA75" s="25"/>
      <c r="AB75" s="241"/>
      <c r="AC75" s="241"/>
      <c r="AD75" s="241"/>
      <c r="AE75" s="241"/>
      <c r="AF75" s="241"/>
      <c r="AG75" s="241"/>
      <c r="AH75" s="241"/>
      <c r="AI75" s="241"/>
      <c r="AJ75" s="241"/>
      <c r="AK75" s="241"/>
      <c r="AL75" s="1"/>
    </row>
    <row r="76" spans="1:40" x14ac:dyDescent="0.25">
      <c r="A76" s="1"/>
      <c r="B76" s="25"/>
      <c r="C76" s="25"/>
      <c r="D76" s="25"/>
      <c r="E76" s="25"/>
      <c r="F76" s="25"/>
      <c r="G76" s="25"/>
      <c r="H76" s="25"/>
      <c r="I76" s="25"/>
      <c r="J76" s="25"/>
      <c r="K76" s="25" t="s">
        <v>103</v>
      </c>
      <c r="L76" s="25"/>
      <c r="M76" s="25"/>
      <c r="N76" s="25"/>
      <c r="O76" s="25"/>
      <c r="P76" s="25"/>
      <c r="Q76" s="25"/>
      <c r="R76" s="25" t="s">
        <v>99</v>
      </c>
      <c r="S76" s="25"/>
      <c r="T76" s="25"/>
      <c r="U76" s="25"/>
      <c r="V76" s="25"/>
      <c r="W76" s="25"/>
      <c r="X76" s="25"/>
      <c r="Y76" s="25" t="s">
        <v>101</v>
      </c>
      <c r="Z76" s="25"/>
      <c r="AA76" s="25"/>
      <c r="AB76" s="241"/>
      <c r="AC76" s="241"/>
      <c r="AD76" s="241"/>
      <c r="AE76" s="241"/>
      <c r="AF76" s="241"/>
      <c r="AG76" s="241"/>
      <c r="AH76" s="241"/>
      <c r="AI76" s="241"/>
      <c r="AJ76" s="241"/>
      <c r="AK76" s="241"/>
      <c r="AL76" s="1"/>
    </row>
    <row r="77" spans="1:40" x14ac:dyDescent="0.25">
      <c r="A77" s="1"/>
      <c r="B77" s="25"/>
      <c r="C77" s="25"/>
      <c r="D77" s="25"/>
      <c r="E77" s="25"/>
      <c r="F77" s="25"/>
      <c r="G77" s="25"/>
      <c r="H77" s="25"/>
      <c r="I77" s="25"/>
      <c r="J77" s="25"/>
      <c r="K77" s="25" t="s">
        <v>104</v>
      </c>
      <c r="L77" s="25"/>
      <c r="M77" s="25"/>
      <c r="N77" s="25"/>
      <c r="O77" s="25"/>
      <c r="P77" s="25"/>
      <c r="Q77" s="25"/>
      <c r="R77" s="25" t="s">
        <v>99</v>
      </c>
      <c r="S77" s="25"/>
      <c r="T77" s="25"/>
      <c r="U77" s="25"/>
      <c r="V77" s="25"/>
      <c r="W77" s="25"/>
      <c r="X77" s="25"/>
      <c r="Y77" s="25" t="s">
        <v>101</v>
      </c>
      <c r="Z77" s="25"/>
      <c r="AA77" s="25"/>
      <c r="AB77" s="241"/>
      <c r="AC77" s="241"/>
      <c r="AD77" s="241"/>
      <c r="AE77" s="241"/>
      <c r="AF77" s="241"/>
      <c r="AG77" s="241"/>
      <c r="AH77" s="241"/>
      <c r="AI77" s="241"/>
      <c r="AJ77" s="241"/>
      <c r="AK77" s="241"/>
      <c r="AL77" s="1"/>
    </row>
    <row r="78" spans="1:40" x14ac:dyDescent="0.25">
      <c r="A78" s="1"/>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1"/>
    </row>
    <row r="79" spans="1:40" x14ac:dyDescent="0.25">
      <c r="A79" s="1"/>
      <c r="B79" s="25" t="s">
        <v>179</v>
      </c>
      <c r="C79" s="25"/>
      <c r="D79" s="25"/>
      <c r="E79" s="25"/>
      <c r="F79" s="25"/>
      <c r="G79" s="25"/>
      <c r="H79" s="25"/>
      <c r="I79" s="25"/>
      <c r="J79" s="25"/>
      <c r="K79" s="25"/>
      <c r="L79" s="25"/>
      <c r="M79" s="25"/>
      <c r="N79" s="25"/>
      <c r="O79" s="25"/>
      <c r="P79" s="25" t="s">
        <v>105</v>
      </c>
      <c r="Q79" s="25"/>
      <c r="R79" s="25"/>
      <c r="S79" s="25"/>
      <c r="T79" s="25"/>
      <c r="U79" s="25"/>
      <c r="V79" s="25"/>
      <c r="W79" s="25"/>
      <c r="X79" s="25"/>
      <c r="Y79" s="25"/>
      <c r="Z79" s="25"/>
      <c r="AA79" s="25"/>
      <c r="AB79" s="25"/>
      <c r="AC79" s="25"/>
      <c r="AD79" s="25"/>
      <c r="AE79" s="25"/>
      <c r="AF79" s="25"/>
      <c r="AG79" s="25"/>
      <c r="AH79" s="25"/>
      <c r="AI79" s="25"/>
      <c r="AJ79" s="25"/>
      <c r="AK79" s="25"/>
      <c r="AL79" s="1"/>
    </row>
    <row r="80" spans="1:40" x14ac:dyDescent="0.25">
      <c r="A80" s="1"/>
      <c r="B80" s="25"/>
      <c r="C80" s="25"/>
      <c r="D80" s="25"/>
      <c r="E80" s="25"/>
      <c r="F80" s="25"/>
      <c r="G80" s="25"/>
      <c r="H80" s="25"/>
      <c r="I80" s="25"/>
      <c r="J80" s="25"/>
      <c r="K80" s="25"/>
      <c r="L80" s="25"/>
      <c r="M80" s="25"/>
      <c r="N80" s="25"/>
      <c r="O80" s="25"/>
      <c r="P80" s="25" t="s">
        <v>106</v>
      </c>
      <c r="Q80" s="25"/>
      <c r="R80" s="25"/>
      <c r="S80" s="25"/>
      <c r="T80" s="25"/>
      <c r="U80" s="25"/>
      <c r="V80" s="25"/>
      <c r="W80" s="25"/>
      <c r="X80" s="25"/>
      <c r="Y80" s="25"/>
      <c r="Z80" s="25"/>
      <c r="AA80" s="25"/>
      <c r="AB80" s="25"/>
      <c r="AC80" s="25"/>
      <c r="AD80" s="25"/>
      <c r="AE80" s="25"/>
      <c r="AF80" s="25"/>
      <c r="AG80" s="25"/>
      <c r="AH80" s="25"/>
      <c r="AI80" s="25"/>
      <c r="AJ80" s="25"/>
      <c r="AK80" s="25"/>
      <c r="AL80" s="1"/>
    </row>
    <row r="81" spans="1:38" x14ac:dyDescent="0.25">
      <c r="A81" s="1"/>
      <c r="B81" s="25"/>
      <c r="C81" s="25"/>
      <c r="D81" s="25"/>
      <c r="E81" s="25"/>
      <c r="F81" s="25"/>
      <c r="G81" s="25"/>
      <c r="H81" s="25"/>
      <c r="I81" s="25"/>
      <c r="J81" s="25"/>
      <c r="K81" s="25"/>
      <c r="L81" s="25"/>
      <c r="M81" s="25"/>
      <c r="N81" s="25"/>
      <c r="O81" s="25"/>
      <c r="P81" s="25" t="s">
        <v>192</v>
      </c>
      <c r="Q81" s="25"/>
      <c r="R81" s="25"/>
      <c r="S81" s="25"/>
      <c r="T81" s="25"/>
      <c r="U81" s="25"/>
      <c r="V81" s="25"/>
      <c r="W81" s="25"/>
      <c r="X81" s="25"/>
      <c r="Y81" s="25"/>
      <c r="Z81" s="25"/>
      <c r="AA81" s="25"/>
      <c r="AB81" s="25"/>
      <c r="AC81" s="25"/>
      <c r="AD81" s="25"/>
      <c r="AE81" s="25"/>
      <c r="AF81" s="25"/>
      <c r="AG81" s="25"/>
      <c r="AH81" s="25"/>
      <c r="AI81" s="25"/>
      <c r="AJ81" s="25"/>
      <c r="AK81" s="25"/>
      <c r="AL81" s="1"/>
    </row>
    <row r="82" spans="1:38" x14ac:dyDescent="0.25">
      <c r="A82" s="1"/>
      <c r="B82" s="25"/>
      <c r="C82" s="25"/>
      <c r="D82" s="25"/>
      <c r="E82" s="25"/>
      <c r="F82" s="25"/>
      <c r="G82" s="25"/>
      <c r="H82" s="25"/>
      <c r="I82" s="25"/>
      <c r="J82" s="25"/>
      <c r="K82" s="25"/>
      <c r="L82" s="25"/>
      <c r="M82" s="25"/>
      <c r="N82" s="25"/>
      <c r="O82" s="25"/>
      <c r="P82" s="244" t="s">
        <v>193</v>
      </c>
      <c r="Q82" s="244"/>
      <c r="R82" s="244"/>
      <c r="S82" s="244"/>
      <c r="T82" s="244"/>
      <c r="U82" s="244"/>
      <c r="V82" s="244"/>
      <c r="W82" s="244"/>
      <c r="X82" s="244"/>
      <c r="Y82" s="244"/>
      <c r="Z82" s="244"/>
      <c r="AA82" s="244"/>
      <c r="AB82" s="244"/>
      <c r="AC82" s="244"/>
      <c r="AD82" s="244"/>
      <c r="AE82" s="244"/>
      <c r="AF82" s="244"/>
      <c r="AG82" s="244"/>
      <c r="AH82" s="244"/>
      <c r="AI82" s="244"/>
      <c r="AJ82" s="25"/>
      <c r="AK82" s="25"/>
      <c r="AL82" s="1"/>
    </row>
    <row r="83" spans="1:38" x14ac:dyDescent="0.25">
      <c r="A83" s="1"/>
      <c r="B83" s="25"/>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1"/>
    </row>
    <row r="84" spans="1:38" ht="29.25" customHeight="1" x14ac:dyDescent="0.25">
      <c r="A84" s="1"/>
      <c r="B84" s="77" t="s">
        <v>129</v>
      </c>
      <c r="C84" s="245" t="s">
        <v>108</v>
      </c>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1"/>
    </row>
    <row r="85" spans="1:38" ht="41.25" customHeight="1" x14ac:dyDescent="0.25">
      <c r="A85" s="1"/>
      <c r="B85" s="77" t="s">
        <v>107</v>
      </c>
      <c r="C85" s="245" t="s">
        <v>194</v>
      </c>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1"/>
    </row>
    <row r="86" spans="1:38" ht="5.25" customHeight="1" thickBot="1" x14ac:dyDescent="0.3">
      <c r="A86" s="1"/>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1"/>
    </row>
    <row r="87" spans="1:38"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5" customHeight="1" x14ac:dyDescent="0.25">
      <c r="A88" s="1"/>
      <c r="B88" s="155"/>
      <c r="C88" s="156"/>
      <c r="D88" s="156"/>
      <c r="E88" s="156"/>
      <c r="F88" s="157"/>
      <c r="G88" s="164" t="s">
        <v>0</v>
      </c>
      <c r="H88" s="165"/>
      <c r="I88" s="165"/>
      <c r="J88" s="165"/>
      <c r="K88" s="165"/>
      <c r="L88" s="165"/>
      <c r="M88" s="165"/>
      <c r="N88" s="165"/>
      <c r="O88" s="166"/>
      <c r="P88" s="173" t="s">
        <v>1</v>
      </c>
      <c r="Q88" s="174"/>
      <c r="R88" s="174"/>
      <c r="S88" s="174"/>
      <c r="T88" s="174"/>
      <c r="U88" s="174"/>
      <c r="V88" s="174"/>
      <c r="W88" s="174"/>
      <c r="X88" s="175"/>
      <c r="Y88" s="182" t="s">
        <v>2</v>
      </c>
      <c r="Z88" s="183"/>
      <c r="AA88" s="183"/>
      <c r="AB88" s="183"/>
      <c r="AC88" s="183"/>
      <c r="AD88" s="183"/>
      <c r="AE88" s="183"/>
      <c r="AF88" s="183"/>
      <c r="AG88" s="183"/>
      <c r="AH88" s="183"/>
      <c r="AI88" s="183"/>
      <c r="AJ88" s="183"/>
      <c r="AK88" s="184"/>
      <c r="AL88" s="1"/>
    </row>
    <row r="89" spans="1:38" ht="15" customHeight="1" x14ac:dyDescent="0.25">
      <c r="A89" s="1"/>
      <c r="B89" s="158"/>
      <c r="C89" s="159"/>
      <c r="D89" s="159"/>
      <c r="E89" s="159"/>
      <c r="F89" s="160"/>
      <c r="G89" s="167"/>
      <c r="H89" s="168"/>
      <c r="I89" s="168"/>
      <c r="J89" s="168"/>
      <c r="K89" s="168"/>
      <c r="L89" s="168"/>
      <c r="M89" s="168"/>
      <c r="N89" s="168"/>
      <c r="O89" s="169"/>
      <c r="P89" s="176"/>
      <c r="Q89" s="177"/>
      <c r="R89" s="177"/>
      <c r="S89" s="177"/>
      <c r="T89" s="177"/>
      <c r="U89" s="177"/>
      <c r="V89" s="177"/>
      <c r="W89" s="177"/>
      <c r="X89" s="178"/>
      <c r="Y89" s="185"/>
      <c r="Z89" s="186"/>
      <c r="AA89" s="186"/>
      <c r="AB89" s="186"/>
      <c r="AC89" s="186"/>
      <c r="AD89" s="186"/>
      <c r="AE89" s="186"/>
      <c r="AF89" s="186"/>
      <c r="AG89" s="186"/>
      <c r="AH89" s="186"/>
      <c r="AI89" s="186"/>
      <c r="AJ89" s="186"/>
      <c r="AK89" s="187"/>
      <c r="AL89" s="1"/>
    </row>
    <row r="90" spans="1:38" ht="15" customHeight="1" x14ac:dyDescent="0.25">
      <c r="A90" s="1"/>
      <c r="B90" s="158"/>
      <c r="C90" s="159"/>
      <c r="D90" s="159"/>
      <c r="E90" s="159"/>
      <c r="F90" s="160"/>
      <c r="G90" s="167"/>
      <c r="H90" s="168"/>
      <c r="I90" s="168"/>
      <c r="J90" s="168"/>
      <c r="K90" s="168"/>
      <c r="L90" s="168"/>
      <c r="M90" s="168"/>
      <c r="N90" s="168"/>
      <c r="O90" s="169"/>
      <c r="P90" s="176"/>
      <c r="Q90" s="177"/>
      <c r="R90" s="177"/>
      <c r="S90" s="177"/>
      <c r="T90" s="177"/>
      <c r="U90" s="177"/>
      <c r="V90" s="177"/>
      <c r="W90" s="177"/>
      <c r="X90" s="178"/>
      <c r="Y90" s="185"/>
      <c r="Z90" s="186"/>
      <c r="AA90" s="186"/>
      <c r="AB90" s="186"/>
      <c r="AC90" s="186"/>
      <c r="AD90" s="186"/>
      <c r="AE90" s="186"/>
      <c r="AF90" s="186"/>
      <c r="AG90" s="186"/>
      <c r="AH90" s="186"/>
      <c r="AI90" s="186"/>
      <c r="AJ90" s="186"/>
      <c r="AK90" s="187"/>
      <c r="AL90" s="1"/>
    </row>
    <row r="91" spans="1:38" ht="21" customHeight="1" x14ac:dyDescent="0.25">
      <c r="A91" s="1"/>
      <c r="B91" s="161"/>
      <c r="C91" s="162"/>
      <c r="D91" s="162"/>
      <c r="E91" s="162"/>
      <c r="F91" s="163"/>
      <c r="G91" s="170"/>
      <c r="H91" s="171"/>
      <c r="I91" s="171"/>
      <c r="J91" s="171"/>
      <c r="K91" s="171"/>
      <c r="L91" s="171"/>
      <c r="M91" s="171"/>
      <c r="N91" s="171"/>
      <c r="O91" s="172"/>
      <c r="P91" s="179"/>
      <c r="Q91" s="180"/>
      <c r="R91" s="180"/>
      <c r="S91" s="180"/>
      <c r="T91" s="180"/>
      <c r="U91" s="180"/>
      <c r="V91" s="180"/>
      <c r="W91" s="180"/>
      <c r="X91" s="181"/>
      <c r="Y91" s="188"/>
      <c r="Z91" s="189"/>
      <c r="AA91" s="189"/>
      <c r="AB91" s="189"/>
      <c r="AC91" s="189"/>
      <c r="AD91" s="189"/>
      <c r="AE91" s="189"/>
      <c r="AF91" s="189"/>
      <c r="AG91" s="189"/>
      <c r="AH91" s="189"/>
      <c r="AI91" s="189"/>
      <c r="AJ91" s="189"/>
      <c r="AK91" s="190"/>
      <c r="AL91" s="1"/>
    </row>
    <row r="92" spans="1:38" ht="15" customHeight="1" thickBot="1" x14ac:dyDescent="0.3">
      <c r="A92" s="1"/>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1"/>
    </row>
    <row r="93" spans="1:38" ht="16.5" customHeight="1" x14ac:dyDescent="0.25">
      <c r="A93" s="1"/>
      <c r="B93" s="35" t="s">
        <v>109</v>
      </c>
      <c r="C93" s="35"/>
      <c r="D93" s="35"/>
      <c r="E93" s="35"/>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5" customHeight="1" x14ac:dyDescent="0.25">
      <c r="A94" s="1"/>
      <c r="B94" s="20" t="s">
        <v>180</v>
      </c>
      <c r="C94" s="20"/>
      <c r="D94" s="20"/>
      <c r="E94" s="20"/>
      <c r="F94" s="1"/>
      <c r="G94" s="1"/>
      <c r="H94" s="1"/>
      <c r="I94" s="1"/>
      <c r="J94" s="1"/>
      <c r="K94" s="1"/>
      <c r="L94" s="1"/>
      <c r="M94" s="1"/>
      <c r="N94" s="1"/>
      <c r="O94" s="1"/>
      <c r="P94" s="1" t="s">
        <v>110</v>
      </c>
      <c r="Q94" s="1"/>
      <c r="R94" s="1"/>
      <c r="S94" s="1"/>
      <c r="T94" s="1"/>
      <c r="U94" s="1"/>
      <c r="V94" s="1"/>
      <c r="W94" s="1"/>
      <c r="X94" s="1"/>
      <c r="Y94" s="1"/>
      <c r="Z94" s="1"/>
      <c r="AA94" s="1"/>
      <c r="AB94" s="1"/>
      <c r="AC94" s="1"/>
      <c r="AD94" s="1"/>
      <c r="AE94" s="1"/>
      <c r="AF94" s="1"/>
      <c r="AG94" s="1"/>
      <c r="AH94" s="1"/>
      <c r="AI94" s="1"/>
      <c r="AJ94" s="1"/>
      <c r="AK94" s="1"/>
      <c r="AL94" s="1"/>
    </row>
    <row r="95" spans="1:38" ht="15" customHeight="1" x14ac:dyDescent="0.25">
      <c r="A95" s="1"/>
      <c r="B95" s="20"/>
      <c r="C95" s="20"/>
      <c r="D95" s="20"/>
      <c r="E95" s="20"/>
      <c r="F95" s="1"/>
      <c r="G95" s="1"/>
      <c r="H95" s="1"/>
      <c r="I95" s="1"/>
      <c r="J95" s="1"/>
      <c r="K95" s="1"/>
      <c r="L95" s="1"/>
      <c r="M95" s="1"/>
      <c r="N95" s="1"/>
      <c r="O95" s="1"/>
      <c r="P95" s="1" t="s">
        <v>111</v>
      </c>
      <c r="Q95" s="1"/>
      <c r="R95" s="1"/>
      <c r="S95" s="1"/>
      <c r="T95" s="1"/>
      <c r="U95" s="1"/>
      <c r="V95" s="1"/>
      <c r="W95" s="1"/>
      <c r="X95" s="1"/>
      <c r="Y95" s="1"/>
      <c r="Z95" s="1"/>
      <c r="AA95" s="1"/>
      <c r="AB95" s="1"/>
      <c r="AC95" s="1"/>
      <c r="AD95" s="1"/>
      <c r="AE95" s="1"/>
      <c r="AF95" s="1"/>
      <c r="AG95" s="1"/>
      <c r="AH95" s="1"/>
      <c r="AI95" s="1"/>
      <c r="AJ95" s="1"/>
      <c r="AK95" s="1"/>
      <c r="AL95" s="1"/>
    </row>
    <row r="96" spans="1:38" ht="15" customHeight="1" x14ac:dyDescent="0.25">
      <c r="A96" s="1"/>
      <c r="B96" s="20"/>
      <c r="C96" s="20"/>
      <c r="D96" s="20"/>
      <c r="E96" s="20"/>
      <c r="F96" s="1"/>
      <c r="G96" s="1"/>
      <c r="H96" s="1"/>
      <c r="I96" s="1"/>
      <c r="J96" s="1"/>
      <c r="K96" s="1"/>
      <c r="L96" s="1"/>
      <c r="M96" s="1"/>
      <c r="N96" s="1"/>
      <c r="O96" s="1"/>
      <c r="P96" s="1" t="s">
        <v>112</v>
      </c>
      <c r="Q96" s="1"/>
      <c r="R96" s="1"/>
      <c r="S96" s="1"/>
      <c r="T96" s="1"/>
      <c r="U96" s="1"/>
      <c r="V96" s="1"/>
      <c r="W96" s="1"/>
      <c r="X96" s="1"/>
      <c r="Y96" s="1"/>
      <c r="Z96" s="1"/>
      <c r="AA96" s="1"/>
      <c r="AB96" s="1"/>
      <c r="AC96" s="1"/>
      <c r="AD96" s="1"/>
      <c r="AE96" s="1"/>
      <c r="AF96" s="1"/>
      <c r="AG96" s="1"/>
      <c r="AH96" s="1"/>
      <c r="AI96" s="1"/>
      <c r="AJ96" s="1"/>
      <c r="AK96" s="1"/>
      <c r="AL96" s="1"/>
    </row>
    <row r="97" spans="1:40" ht="20.100000000000001" customHeight="1" x14ac:dyDescent="0.25">
      <c r="A97" s="1"/>
      <c r="B97" s="20" t="s">
        <v>181</v>
      </c>
      <c r="C97" s="20"/>
      <c r="D97" s="20"/>
      <c r="E97" s="20"/>
      <c r="F97" s="1"/>
      <c r="G97" s="1"/>
      <c r="H97" s="1"/>
      <c r="I97" s="1"/>
      <c r="J97" s="1"/>
      <c r="K97" s="1"/>
      <c r="L97" s="1"/>
      <c r="M97" s="1"/>
      <c r="N97" s="1"/>
      <c r="O97" s="1"/>
      <c r="P97" s="1" t="s">
        <v>113</v>
      </c>
      <c r="Q97" s="1"/>
      <c r="R97" s="1"/>
      <c r="S97" s="1"/>
      <c r="T97" s="1"/>
      <c r="U97" s="1"/>
      <c r="V97" s="1"/>
      <c r="W97" s="1"/>
      <c r="X97" s="1"/>
      <c r="Y97" s="1"/>
      <c r="Z97" s="1"/>
      <c r="AA97" s="1"/>
      <c r="AB97" s="1"/>
      <c r="AC97" s="1"/>
      <c r="AD97" s="1"/>
      <c r="AE97" s="1"/>
      <c r="AF97" s="1"/>
      <c r="AG97" s="1"/>
      <c r="AH97" s="1"/>
      <c r="AI97" s="1"/>
      <c r="AJ97" s="1"/>
      <c r="AK97" s="1"/>
      <c r="AL97" s="1"/>
    </row>
    <row r="98" spans="1:40" ht="15" customHeight="1" x14ac:dyDescent="0.25">
      <c r="A98" s="1"/>
      <c r="B98" s="20"/>
      <c r="C98" s="20"/>
      <c r="D98" s="20"/>
      <c r="E98" s="20"/>
      <c r="F98" s="1"/>
      <c r="G98" s="1"/>
      <c r="H98" s="1"/>
      <c r="I98" s="1"/>
      <c r="J98" s="1"/>
      <c r="K98" s="1"/>
      <c r="L98" s="1"/>
      <c r="M98" s="1"/>
      <c r="N98" s="1"/>
      <c r="O98" s="1"/>
      <c r="P98" s="1" t="s">
        <v>114</v>
      </c>
      <c r="Q98" s="1"/>
      <c r="R98" s="1"/>
      <c r="S98" s="1"/>
      <c r="T98" s="1"/>
      <c r="U98" s="1"/>
      <c r="V98" s="1"/>
      <c r="W98" s="1"/>
      <c r="X98" s="1"/>
      <c r="Y98" s="1"/>
      <c r="Z98" s="1"/>
      <c r="AA98" s="1"/>
      <c r="AB98" s="1"/>
      <c r="AC98" s="1"/>
      <c r="AD98" s="1"/>
      <c r="AE98" s="1"/>
      <c r="AF98" s="1"/>
      <c r="AG98" s="1"/>
      <c r="AH98" s="1"/>
      <c r="AI98" s="1"/>
      <c r="AJ98" s="1"/>
      <c r="AK98" s="1"/>
      <c r="AL98" s="1"/>
    </row>
    <row r="99" spans="1:40" ht="18.75" customHeight="1" x14ac:dyDescent="0.25">
      <c r="A99" s="1"/>
      <c r="B99" s="20" t="s">
        <v>182</v>
      </c>
      <c r="C99" s="20"/>
      <c r="D99" s="20"/>
      <c r="E99" s="20"/>
      <c r="F99" s="1"/>
      <c r="G99" s="1"/>
      <c r="H99" s="1"/>
      <c r="I99" s="1"/>
      <c r="J99" s="1"/>
      <c r="K99" s="1"/>
      <c r="L99" s="1"/>
      <c r="M99" s="1"/>
      <c r="N99" s="1"/>
      <c r="O99" s="70"/>
      <c r="P99" s="70"/>
      <c r="Q99" s="70"/>
      <c r="R99" s="70"/>
      <c r="S99" s="70"/>
      <c r="T99" s="70"/>
      <c r="U99" s="1"/>
      <c r="V99" s="1"/>
      <c r="W99" s="1"/>
      <c r="X99" s="22" t="s">
        <v>188</v>
      </c>
      <c r="Y99" s="212"/>
      <c r="Z99" s="212"/>
      <c r="AA99" s="212"/>
      <c r="AB99" s="212"/>
      <c r="AC99" s="212"/>
      <c r="AD99" s="212"/>
      <c r="AE99" s="212"/>
      <c r="AF99" s="212"/>
      <c r="AG99" s="212"/>
      <c r="AH99" s="212"/>
      <c r="AI99" s="212"/>
      <c r="AJ99" s="212"/>
      <c r="AK99" s="212"/>
      <c r="AL99" s="1"/>
      <c r="AN99" s="48">
        <v>0</v>
      </c>
    </row>
    <row r="100" spans="1:40" ht="15" customHeight="1" x14ac:dyDescent="0.25">
      <c r="A100" s="1"/>
      <c r="B100" s="20"/>
      <c r="C100" s="20"/>
      <c r="D100" s="20"/>
      <c r="E100" s="20"/>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40" ht="17.25" customHeight="1" x14ac:dyDescent="0.25">
      <c r="A101" s="1"/>
      <c r="B101" s="1" t="s">
        <v>115</v>
      </c>
      <c r="C101" s="1"/>
      <c r="D101" s="1"/>
      <c r="E101" s="1"/>
      <c r="F101" s="1"/>
      <c r="G101" s="1"/>
      <c r="H101" s="1"/>
      <c r="I101" s="1"/>
      <c r="J101" s="1"/>
      <c r="K101" s="1"/>
      <c r="L101" s="1"/>
      <c r="M101" s="1"/>
      <c r="N101" s="1"/>
      <c r="O101" s="70"/>
      <c r="P101" s="70"/>
      <c r="Q101" s="70"/>
      <c r="R101" s="70"/>
      <c r="S101" s="70"/>
      <c r="T101" s="70"/>
      <c r="U101" s="1"/>
      <c r="V101" s="1"/>
      <c r="W101" s="1"/>
      <c r="X101" s="22" t="s">
        <v>188</v>
      </c>
      <c r="Y101" s="212"/>
      <c r="Z101" s="212"/>
      <c r="AA101" s="212"/>
      <c r="AB101" s="212"/>
      <c r="AC101" s="212"/>
      <c r="AD101" s="212"/>
      <c r="AE101" s="212"/>
      <c r="AF101" s="212"/>
      <c r="AG101" s="212"/>
      <c r="AH101" s="212"/>
      <c r="AI101" s="212"/>
      <c r="AJ101" s="212"/>
      <c r="AK101" s="212"/>
      <c r="AL101" s="1"/>
      <c r="AN101" s="48">
        <v>0</v>
      </c>
    </row>
    <row r="102" spans="1:40" ht="15" customHeight="1" x14ac:dyDescent="0.25">
      <c r="A102" s="1"/>
      <c r="B102" s="1" t="s">
        <v>183</v>
      </c>
      <c r="C102" s="1"/>
      <c r="D102" s="1"/>
      <c r="E102" s="1"/>
      <c r="F102" s="1"/>
      <c r="G102" s="1"/>
      <c r="H102" s="1"/>
      <c r="I102" s="1"/>
      <c r="J102" s="1"/>
      <c r="K102" s="1"/>
      <c r="L102" s="1"/>
      <c r="M102" s="1"/>
      <c r="N102" s="1"/>
      <c r="O102" s="79" t="s">
        <v>116</v>
      </c>
      <c r="P102" s="1"/>
      <c r="Q102" s="1"/>
      <c r="R102" s="1"/>
      <c r="S102" s="1"/>
      <c r="T102" s="1"/>
      <c r="U102" s="1"/>
      <c r="V102" s="20"/>
      <c r="W102" s="20"/>
      <c r="X102" s="20"/>
      <c r="Y102" s="20"/>
      <c r="Z102" s="20"/>
      <c r="AA102" s="20"/>
      <c r="AB102" s="20"/>
      <c r="AC102" s="20"/>
      <c r="AD102" s="20"/>
      <c r="AE102" s="20"/>
      <c r="AF102" s="20"/>
      <c r="AG102" s="20"/>
      <c r="AH102" s="20"/>
      <c r="AI102" s="20"/>
      <c r="AJ102" s="20"/>
      <c r="AK102" s="20"/>
      <c r="AL102" s="1"/>
    </row>
    <row r="103" spans="1:40" ht="18.75" customHeight="1" thickBot="1" x14ac:dyDescent="0.3">
      <c r="A103" s="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1"/>
    </row>
    <row r="104" spans="1:40" ht="18.75" customHeight="1" x14ac:dyDescent="0.25">
      <c r="A104" s="1"/>
      <c r="B104" s="35" t="s">
        <v>117</v>
      </c>
      <c r="C104" s="1"/>
      <c r="D104" s="1"/>
      <c r="E104" s="1"/>
      <c r="F104" s="1"/>
      <c r="G104" s="1"/>
      <c r="H104" s="1"/>
      <c r="I104" s="1"/>
      <c r="J104" s="1"/>
      <c r="K104" s="1"/>
      <c r="L104" s="1"/>
      <c r="M104" s="1"/>
      <c r="N104" s="1"/>
      <c r="O104" s="1"/>
      <c r="P104" s="1"/>
      <c r="Q104" s="1"/>
      <c r="R104" s="1"/>
      <c r="S104" s="1"/>
      <c r="T104" s="1"/>
      <c r="U104" s="1"/>
      <c r="V104" s="1"/>
      <c r="W104" s="1"/>
      <c r="X104" s="1"/>
      <c r="Y104" s="1"/>
      <c r="Z104" s="36"/>
      <c r="AA104" s="1"/>
      <c r="AB104" s="1"/>
      <c r="AC104" s="1"/>
      <c r="AD104" s="1"/>
      <c r="AE104" s="1"/>
      <c r="AF104" s="1"/>
      <c r="AG104" s="1"/>
      <c r="AH104" s="1"/>
      <c r="AI104" s="1"/>
      <c r="AJ104" s="1"/>
      <c r="AK104" s="1"/>
      <c r="AL104" s="1"/>
    </row>
    <row r="105" spans="1:40" x14ac:dyDescent="0.25">
      <c r="A105" s="1"/>
      <c r="B105" s="1" t="s">
        <v>184</v>
      </c>
      <c r="C105" s="1"/>
      <c r="D105" s="1"/>
      <c r="E105" s="1"/>
      <c r="F105" s="1"/>
      <c r="G105" s="1"/>
      <c r="H105" s="1"/>
      <c r="I105" s="1"/>
      <c r="J105" s="1"/>
      <c r="K105" s="1"/>
      <c r="L105" s="1"/>
      <c r="M105" s="1"/>
      <c r="N105" s="1"/>
      <c r="O105" s="307"/>
      <c r="P105" s="307"/>
      <c r="Q105" s="307"/>
      <c r="R105" s="1" t="s">
        <v>118</v>
      </c>
      <c r="S105" s="1"/>
      <c r="T105" s="1"/>
      <c r="U105" s="1"/>
      <c r="V105" s="1"/>
      <c r="W105" s="1"/>
      <c r="X105" s="1"/>
      <c r="Y105" s="1"/>
      <c r="Z105" s="1"/>
      <c r="AA105" s="1"/>
      <c r="AB105" s="1"/>
      <c r="AC105" s="1"/>
      <c r="AD105" s="1"/>
      <c r="AE105" s="1"/>
      <c r="AF105" s="1"/>
      <c r="AG105" s="1"/>
      <c r="AH105" s="1"/>
      <c r="AI105" s="1"/>
      <c r="AJ105" s="1"/>
      <c r="AK105" s="1"/>
      <c r="AL105" s="1"/>
    </row>
    <row r="106" spans="1:40" ht="18.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12.6" customHeight="1" x14ac:dyDescent="0.25">
      <c r="A107" s="1"/>
      <c r="B107" s="1" t="s">
        <v>197</v>
      </c>
      <c r="C107" s="1"/>
      <c r="D107" s="1"/>
      <c r="E107" s="1"/>
      <c r="F107" s="1"/>
      <c r="G107" s="1"/>
      <c r="H107" s="1"/>
      <c r="I107" s="1"/>
      <c r="J107" s="1"/>
      <c r="K107" s="1"/>
      <c r="L107" s="1"/>
      <c r="M107" s="1"/>
      <c r="N107" s="1"/>
      <c r="O107" s="1"/>
      <c r="P107" s="1" t="s">
        <v>63</v>
      </c>
      <c r="Q107" s="1"/>
      <c r="R107" s="1"/>
      <c r="S107" s="1"/>
      <c r="T107" s="1"/>
      <c r="U107" s="1" t="s">
        <v>119</v>
      </c>
      <c r="V107" s="1"/>
      <c r="W107" s="1"/>
      <c r="X107" s="1"/>
      <c r="Y107" s="1"/>
      <c r="Z107" s="1"/>
      <c r="AA107" s="1"/>
      <c r="AB107" s="1" t="s">
        <v>120</v>
      </c>
      <c r="AC107" s="1"/>
      <c r="AD107" s="1"/>
      <c r="AE107" s="1"/>
      <c r="AF107" s="1"/>
      <c r="AG107" s="1"/>
      <c r="AH107" s="1"/>
      <c r="AI107" s="1"/>
      <c r="AJ107" s="1"/>
      <c r="AK107" s="1"/>
      <c r="AL107" s="1"/>
    </row>
    <row r="108" spans="1:40" ht="10.1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t="s">
        <v>121</v>
      </c>
      <c r="AC108" s="1"/>
      <c r="AD108" s="1"/>
      <c r="AE108" s="1"/>
      <c r="AF108" s="1"/>
      <c r="AG108" s="1"/>
      <c r="AH108" s="1"/>
      <c r="AI108" s="1"/>
      <c r="AJ108" s="1"/>
      <c r="AK108" s="1"/>
      <c r="AL108" s="1"/>
    </row>
    <row r="109" spans="1:40" ht="15" customHeight="1" x14ac:dyDescent="0.25">
      <c r="A109" s="1"/>
      <c r="B109" s="1" t="s">
        <v>198</v>
      </c>
      <c r="C109" s="1"/>
      <c r="D109" s="1"/>
      <c r="E109" s="1"/>
      <c r="F109" s="1"/>
      <c r="G109" s="1"/>
      <c r="H109" s="1"/>
      <c r="I109" s="1"/>
      <c r="J109" s="1"/>
      <c r="K109" s="1"/>
      <c r="L109" s="1"/>
      <c r="M109" s="1"/>
      <c r="N109" s="1"/>
      <c r="O109" s="1"/>
      <c r="P109" s="1" t="s">
        <v>122</v>
      </c>
      <c r="Q109" s="1"/>
      <c r="R109" s="1"/>
      <c r="S109" s="1"/>
      <c r="T109" s="1"/>
      <c r="U109" s="1"/>
      <c r="V109" s="1"/>
      <c r="W109" s="1"/>
      <c r="X109" s="1"/>
      <c r="Y109" s="1"/>
      <c r="Z109" s="1"/>
      <c r="AA109" s="1"/>
      <c r="AB109" s="1"/>
      <c r="AC109" s="1"/>
      <c r="AD109" s="1"/>
      <c r="AE109" s="1"/>
      <c r="AF109" s="1"/>
      <c r="AG109" s="1"/>
      <c r="AH109" s="1"/>
      <c r="AI109" s="1"/>
      <c r="AJ109" s="1"/>
      <c r="AK109" s="1"/>
      <c r="AL109" s="1"/>
    </row>
    <row r="110" spans="1:40" ht="15" customHeight="1" x14ac:dyDescent="0.25">
      <c r="A110" s="1"/>
      <c r="B110" s="1"/>
      <c r="C110" s="1"/>
      <c r="D110" s="1"/>
      <c r="E110" s="1"/>
      <c r="F110" s="1"/>
      <c r="G110" s="1"/>
      <c r="H110" s="1"/>
      <c r="I110" s="1"/>
      <c r="J110" s="1"/>
      <c r="K110" s="1"/>
      <c r="L110" s="1"/>
      <c r="M110" s="1"/>
      <c r="N110" s="1"/>
      <c r="O110" s="1"/>
      <c r="P110" s="1" t="s">
        <v>123</v>
      </c>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5" customHeight="1" x14ac:dyDescent="0.25">
      <c r="A111" s="1"/>
      <c r="B111" s="1"/>
      <c r="C111" s="1"/>
      <c r="D111" s="1"/>
      <c r="E111" s="1"/>
      <c r="F111" s="1"/>
      <c r="G111" s="1"/>
      <c r="H111" s="1"/>
      <c r="I111" s="1"/>
      <c r="J111" s="1"/>
      <c r="K111" s="1"/>
      <c r="L111" s="1"/>
      <c r="M111" s="1"/>
      <c r="N111" s="1"/>
      <c r="O111" s="1"/>
      <c r="P111" s="243" t="s">
        <v>159</v>
      </c>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38"/>
    </row>
    <row r="112" spans="1:40" ht="15" customHeight="1" x14ac:dyDescent="0.25">
      <c r="A112" s="1"/>
      <c r="B112" s="1"/>
      <c r="C112" s="1"/>
      <c r="D112" s="1"/>
      <c r="E112" s="1"/>
      <c r="F112" s="1"/>
      <c r="G112" s="1"/>
      <c r="H112" s="1"/>
      <c r="I112" s="1"/>
      <c r="J112" s="1"/>
      <c r="K112" s="1"/>
      <c r="L112" s="1"/>
      <c r="M112" s="1"/>
      <c r="N112" s="1"/>
      <c r="O112" s="1"/>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1"/>
    </row>
    <row r="113" spans="1:4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44" ht="15" customHeight="1" x14ac:dyDescent="0.25">
      <c r="A114" s="1"/>
      <c r="B114" s="1" t="s">
        <v>185</v>
      </c>
      <c r="C114" s="1"/>
      <c r="D114" s="1"/>
      <c r="E114" s="1"/>
      <c r="F114" s="1"/>
      <c r="G114" s="1"/>
      <c r="H114" s="1"/>
      <c r="I114" s="1"/>
      <c r="J114" s="1"/>
      <c r="K114" s="1"/>
      <c r="L114" s="1"/>
      <c r="M114" s="1"/>
      <c r="N114" s="1"/>
      <c r="O114" s="1"/>
      <c r="P114" s="1" t="s">
        <v>63</v>
      </c>
      <c r="Q114" s="1"/>
      <c r="R114" s="1"/>
      <c r="S114" s="1"/>
      <c r="T114" s="1"/>
      <c r="U114" s="1" t="s">
        <v>119</v>
      </c>
      <c r="V114" s="1"/>
      <c r="W114" s="1"/>
      <c r="X114" s="1"/>
      <c r="Y114" s="1"/>
      <c r="Z114" s="1"/>
      <c r="AA114" s="1"/>
      <c r="AB114" s="1" t="s">
        <v>120</v>
      </c>
      <c r="AC114" s="1"/>
      <c r="AD114" s="1"/>
      <c r="AE114" s="1"/>
      <c r="AF114" s="1"/>
      <c r="AG114" s="1"/>
      <c r="AH114" s="1"/>
      <c r="AI114" s="1"/>
      <c r="AJ114" s="1"/>
      <c r="AK114" s="1"/>
      <c r="AL114" s="1"/>
      <c r="AR114" s="2"/>
    </row>
    <row r="115" spans="1:44" ht="1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t="s">
        <v>121</v>
      </c>
      <c r="AC115" s="1"/>
      <c r="AD115" s="1"/>
      <c r="AE115" s="1"/>
      <c r="AF115" s="1"/>
      <c r="AG115" s="1"/>
      <c r="AH115" s="1"/>
      <c r="AI115" s="1"/>
      <c r="AJ115" s="1"/>
      <c r="AK115" s="1"/>
      <c r="AL115" s="1"/>
    </row>
    <row r="116" spans="1:44" ht="15" customHeight="1" x14ac:dyDescent="0.25">
      <c r="A116" s="1"/>
      <c r="B116" s="242" t="s">
        <v>186</v>
      </c>
      <c r="C116" s="242"/>
      <c r="D116" s="242"/>
      <c r="E116" s="242"/>
      <c r="F116" s="242"/>
      <c r="G116" s="242"/>
      <c r="H116" s="242"/>
      <c r="I116" s="242"/>
      <c r="J116" s="242"/>
      <c r="K116" s="242"/>
      <c r="L116" s="242"/>
      <c r="M116" s="242"/>
      <c r="N116" s="1"/>
      <c r="O116" s="1"/>
      <c r="P116" s="1" t="s">
        <v>124</v>
      </c>
      <c r="Q116" s="1"/>
      <c r="R116" s="1"/>
      <c r="S116" s="1"/>
      <c r="T116" s="1"/>
      <c r="U116" s="1"/>
      <c r="V116" s="1"/>
      <c r="W116" s="1"/>
      <c r="X116" s="1"/>
      <c r="Y116" s="1"/>
      <c r="Z116" s="1"/>
      <c r="AA116" s="1"/>
      <c r="AB116" s="1"/>
      <c r="AC116" s="1"/>
      <c r="AD116" s="1"/>
      <c r="AE116" s="1"/>
      <c r="AF116" s="1"/>
      <c r="AG116" s="1"/>
      <c r="AH116" s="1"/>
      <c r="AI116" s="1"/>
      <c r="AJ116" s="1"/>
      <c r="AK116" s="1"/>
      <c r="AL116" s="1"/>
      <c r="AN116" s="48" t="b">
        <v>0</v>
      </c>
    </row>
    <row r="117" spans="1:44" ht="15" customHeight="1" x14ac:dyDescent="0.25">
      <c r="A117" s="1"/>
      <c r="B117" s="242"/>
      <c r="C117" s="242"/>
      <c r="D117" s="242"/>
      <c r="E117" s="242"/>
      <c r="F117" s="242"/>
      <c r="G117" s="242"/>
      <c r="H117" s="242"/>
      <c r="I117" s="242"/>
      <c r="J117" s="242"/>
      <c r="K117" s="242"/>
      <c r="L117" s="242"/>
      <c r="M117" s="242"/>
      <c r="N117" s="1"/>
      <c r="O117" s="1"/>
      <c r="P117" s="1" t="s">
        <v>125</v>
      </c>
      <c r="Q117" s="1"/>
      <c r="R117" s="1"/>
      <c r="S117" s="1"/>
      <c r="T117" s="1"/>
      <c r="U117" s="1"/>
      <c r="V117" s="1"/>
      <c r="W117" s="1"/>
      <c r="X117" s="1"/>
      <c r="Y117" s="1"/>
      <c r="Z117" s="1"/>
      <c r="AA117" s="1"/>
      <c r="AB117" s="1"/>
      <c r="AC117" s="1"/>
      <c r="AD117" s="1"/>
      <c r="AE117" s="1"/>
      <c r="AF117" s="1"/>
      <c r="AG117" s="1"/>
      <c r="AH117" s="1"/>
      <c r="AI117" s="1"/>
      <c r="AJ117" s="1"/>
      <c r="AK117" s="1"/>
      <c r="AL117" s="1"/>
      <c r="AN117" s="48" t="b">
        <v>0</v>
      </c>
      <c r="AR117" s="2"/>
    </row>
    <row r="118" spans="1:44" ht="1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44" ht="30" customHeight="1" x14ac:dyDescent="0.25">
      <c r="A119" s="1"/>
      <c r="B119" s="242" t="s">
        <v>187</v>
      </c>
      <c r="C119" s="242"/>
      <c r="D119" s="242"/>
      <c r="E119" s="242"/>
      <c r="F119" s="242"/>
      <c r="G119" s="242"/>
      <c r="H119" s="242"/>
      <c r="I119" s="242"/>
      <c r="J119" s="242"/>
      <c r="K119" s="242"/>
      <c r="L119" s="242"/>
      <c r="M119" s="242"/>
      <c r="N119" s="1"/>
      <c r="O119" s="1"/>
      <c r="P119" s="242" t="s">
        <v>126</v>
      </c>
      <c r="Q119" s="242"/>
      <c r="R119" s="242"/>
      <c r="S119" s="242"/>
      <c r="T119" s="242"/>
      <c r="U119" s="242"/>
      <c r="V119" s="242"/>
      <c r="W119" s="242"/>
      <c r="X119" s="242"/>
      <c r="Y119" s="242"/>
      <c r="Z119" s="242"/>
      <c r="AA119" s="242"/>
      <c r="AB119" s="242"/>
      <c r="AC119" s="242"/>
      <c r="AD119" s="242"/>
      <c r="AE119" s="242"/>
      <c r="AF119" s="242"/>
      <c r="AG119" s="242"/>
      <c r="AH119" s="242"/>
      <c r="AI119" s="242"/>
      <c r="AJ119" s="1"/>
      <c r="AK119" s="1"/>
      <c r="AL119" s="1"/>
    </row>
    <row r="120" spans="1:44" ht="23.25" customHeight="1" x14ac:dyDescent="0.25">
      <c r="A120" s="1"/>
      <c r="B120" s="242"/>
      <c r="C120" s="242"/>
      <c r="D120" s="242"/>
      <c r="E120" s="242"/>
      <c r="F120" s="242"/>
      <c r="G120" s="242"/>
      <c r="H120" s="242"/>
      <c r="I120" s="242"/>
      <c r="J120" s="242"/>
      <c r="K120" s="242"/>
      <c r="L120" s="242"/>
      <c r="M120" s="242"/>
      <c r="N120" s="1"/>
      <c r="O120" s="1"/>
      <c r="P120" s="80" t="s">
        <v>153</v>
      </c>
      <c r="Q120" s="1"/>
      <c r="R120" s="1"/>
      <c r="S120" s="1"/>
      <c r="T120" s="1"/>
      <c r="U120" s="1"/>
      <c r="V120" s="1"/>
      <c r="W120" s="1"/>
      <c r="X120" s="1"/>
      <c r="Y120" s="1"/>
      <c r="Z120" s="1"/>
      <c r="AA120" s="1"/>
      <c r="AB120" s="1"/>
      <c r="AC120" s="1"/>
      <c r="AD120" s="1"/>
      <c r="AE120" s="1"/>
      <c r="AF120" s="1"/>
      <c r="AG120" s="1"/>
      <c r="AH120" s="1"/>
      <c r="AI120" s="1"/>
      <c r="AJ120" s="1"/>
      <c r="AK120" s="1"/>
      <c r="AL120" s="1"/>
      <c r="AN120" s="48" t="b">
        <v>0</v>
      </c>
    </row>
    <row r="121" spans="1:44" ht="5.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44" ht="2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44" ht="18" customHeight="1" x14ac:dyDescent="0.25">
      <c r="A123" s="1"/>
      <c r="B123" s="1" t="s">
        <v>127</v>
      </c>
      <c r="C123" s="1"/>
      <c r="D123" s="1"/>
      <c r="E123" s="1"/>
      <c r="F123" s="1"/>
      <c r="G123" s="1"/>
      <c r="H123" s="1"/>
      <c r="I123" s="1"/>
      <c r="J123" s="1"/>
      <c r="K123" s="1"/>
      <c r="L123" s="1"/>
      <c r="M123" s="1"/>
      <c r="N123" s="1"/>
      <c r="O123" s="70"/>
      <c r="P123" s="70"/>
      <c r="Q123" s="70"/>
      <c r="R123" s="70"/>
      <c r="S123" s="70"/>
      <c r="T123" s="70"/>
      <c r="U123" s="1"/>
      <c r="V123" s="1"/>
      <c r="W123" s="1"/>
      <c r="X123" s="22" t="s">
        <v>188</v>
      </c>
      <c r="Y123" s="212"/>
      <c r="Z123" s="212"/>
      <c r="AA123" s="212"/>
      <c r="AB123" s="212"/>
      <c r="AC123" s="212"/>
      <c r="AD123" s="212"/>
      <c r="AE123" s="212"/>
      <c r="AF123" s="212"/>
      <c r="AG123" s="212"/>
      <c r="AH123" s="212"/>
      <c r="AI123" s="212"/>
      <c r="AJ123" s="212"/>
      <c r="AK123" s="212"/>
      <c r="AL123" s="1"/>
      <c r="AN123" s="48">
        <v>0</v>
      </c>
    </row>
    <row r="124" spans="1:44" x14ac:dyDescent="0.25">
      <c r="A124" s="1"/>
      <c r="B124" s="28" t="s">
        <v>128</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4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44" ht="24" customHeight="1" x14ac:dyDescent="0.25">
      <c r="A126" s="1"/>
      <c r="B126" s="28" t="s">
        <v>129</v>
      </c>
      <c r="C126" s="246" t="s">
        <v>157</v>
      </c>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1"/>
      <c r="AL126" s="1"/>
    </row>
    <row r="127" spans="1:44" ht="92.25" customHeight="1" x14ac:dyDescent="0.25">
      <c r="A127" s="1"/>
      <c r="B127" s="25" t="s">
        <v>130</v>
      </c>
      <c r="C127" s="247" t="s">
        <v>196</v>
      </c>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c r="AH127" s="247"/>
      <c r="AI127" s="247"/>
      <c r="AJ127" s="247"/>
      <c r="AK127" s="1"/>
      <c r="AL127" s="1"/>
    </row>
    <row r="128" spans="1:44" ht="18.75" customHeight="1" x14ac:dyDescent="0.25">
      <c r="A128" s="1"/>
      <c r="B128" s="28" t="s">
        <v>131</v>
      </c>
      <c r="C128" s="246" t="s">
        <v>158</v>
      </c>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1"/>
      <c r="AL128" s="1"/>
    </row>
    <row r="129" spans="1:38" ht="5.45" customHeight="1" thickBot="1" x14ac:dyDescent="0.3">
      <c r="A129" s="1"/>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1"/>
      <c r="AL129" s="1"/>
    </row>
    <row r="130" spans="1:38" ht="15" customHeight="1" x14ac:dyDescent="0.25">
      <c r="A130" s="1"/>
      <c r="B130" s="35" t="s">
        <v>436</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5" customHeight="1" x14ac:dyDescent="0.25">
      <c r="A131" s="1"/>
      <c r="B131" s="261"/>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3"/>
      <c r="AL131" s="1"/>
    </row>
    <row r="132" spans="1:38" ht="15" customHeight="1" x14ac:dyDescent="0.25">
      <c r="A132" s="1"/>
      <c r="B132" s="264"/>
      <c r="C132" s="265"/>
      <c r="D132" s="265"/>
      <c r="E132" s="265"/>
      <c r="F132" s="265"/>
      <c r="G132" s="265"/>
      <c r="H132" s="265"/>
      <c r="I132" s="265"/>
      <c r="J132" s="265"/>
      <c r="K132" s="265"/>
      <c r="L132" s="265"/>
      <c r="M132" s="265"/>
      <c r="N132" s="265"/>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66"/>
      <c r="AL132" s="1"/>
    </row>
    <row r="133" spans="1:38" ht="15" customHeight="1" x14ac:dyDescent="0.25">
      <c r="A133" s="1"/>
      <c r="B133" s="264"/>
      <c r="C133" s="265"/>
      <c r="D133" s="265"/>
      <c r="E133" s="265"/>
      <c r="F133" s="265"/>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6"/>
      <c r="AL133" s="1"/>
    </row>
    <row r="134" spans="1:38" ht="16.5" customHeight="1" x14ac:dyDescent="0.25">
      <c r="A134" s="1"/>
      <c r="B134" s="264"/>
      <c r="C134" s="265"/>
      <c r="D134" s="265"/>
      <c r="E134" s="265"/>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6"/>
      <c r="AL134" s="1"/>
    </row>
    <row r="135" spans="1:38" ht="16.5" customHeight="1" x14ac:dyDescent="0.25">
      <c r="A135" s="1"/>
      <c r="B135" s="267"/>
      <c r="C135" s="268"/>
      <c r="D135" s="268"/>
      <c r="E135" s="268"/>
      <c r="F135" s="268"/>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K135" s="269"/>
      <c r="AL135" s="1"/>
    </row>
    <row r="136" spans="1:38" ht="16.5" customHeight="1" x14ac:dyDescent="0.25">
      <c r="A136" s="1"/>
      <c r="B136" s="59"/>
      <c r="C136" s="47" t="s">
        <v>252</v>
      </c>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60"/>
      <c r="AL136" s="1"/>
    </row>
    <row r="137" spans="1:38" ht="16.5" customHeight="1" x14ac:dyDescent="0.25">
      <c r="A137" s="1"/>
      <c r="B137" s="59"/>
      <c r="C137" s="86" t="s">
        <v>253</v>
      </c>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60"/>
      <c r="AL137" s="1"/>
    </row>
    <row r="138" spans="1:38" ht="16.5" customHeight="1" x14ac:dyDescent="0.25">
      <c r="A138" s="1"/>
      <c r="B138" s="59"/>
      <c r="C138" s="66" t="s">
        <v>254</v>
      </c>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60"/>
      <c r="AL138" s="1"/>
    </row>
    <row r="139" spans="1:38" ht="16.5" customHeight="1" x14ac:dyDescent="0.25">
      <c r="A139" s="1"/>
      <c r="B139" s="61"/>
      <c r="C139" s="66" t="s">
        <v>255</v>
      </c>
      <c r="D139" s="39"/>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60"/>
      <c r="AL139" s="1"/>
    </row>
    <row r="140" spans="1:38" ht="16.5" customHeight="1" x14ac:dyDescent="0.25">
      <c r="A140" s="1"/>
      <c r="B140" s="61"/>
      <c r="C140" s="66" t="s">
        <v>256</v>
      </c>
      <c r="D140" s="39"/>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60"/>
      <c r="AL140" s="1"/>
    </row>
    <row r="141" spans="1:38" ht="16.5" customHeight="1" x14ac:dyDescent="0.25">
      <c r="A141" s="1"/>
      <c r="B141" s="61"/>
      <c r="C141" s="66" t="s">
        <v>433</v>
      </c>
      <c r="D141" s="39"/>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60"/>
      <c r="AL141" s="1"/>
    </row>
    <row r="142" spans="1:38" ht="16.5" customHeight="1" x14ac:dyDescent="0.25">
      <c r="A142" s="1"/>
      <c r="B142" s="61"/>
      <c r="C142" s="66" t="s">
        <v>257</v>
      </c>
      <c r="D142" s="39"/>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60"/>
      <c r="AL142" s="1"/>
    </row>
    <row r="143" spans="1:38" ht="16.5" customHeight="1" x14ac:dyDescent="0.25">
      <c r="A143" s="1"/>
      <c r="B143" s="62"/>
      <c r="C143" s="67" t="s">
        <v>258</v>
      </c>
      <c r="D143" s="63"/>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5"/>
      <c r="AL143" s="1"/>
    </row>
    <row r="144" spans="1:38" ht="13.5" thickBot="1" x14ac:dyDescent="0.3">
      <c r="A144" s="1"/>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1"/>
    </row>
    <row r="145" spans="1:38" ht="27" customHeight="1" x14ac:dyDescent="0.25">
      <c r="A145" s="1"/>
      <c r="B145" s="298" t="s">
        <v>203</v>
      </c>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298"/>
      <c r="AL145" s="1"/>
    </row>
    <row r="146" spans="1:38" ht="17.649999999999999" customHeight="1" x14ac:dyDescent="0.25">
      <c r="A146" s="1"/>
      <c r="B146" s="232" t="s">
        <v>132</v>
      </c>
      <c r="C146" s="232"/>
      <c r="D146" s="232"/>
      <c r="E146" s="232"/>
      <c r="F146" s="232"/>
      <c r="G146" s="248"/>
      <c r="H146" s="249" t="s">
        <v>133</v>
      </c>
      <c r="I146" s="250"/>
      <c r="J146" s="250"/>
      <c r="K146" s="250"/>
      <c r="L146" s="250"/>
      <c r="M146" s="250"/>
      <c r="N146" s="250"/>
      <c r="O146" s="250"/>
      <c r="P146" s="250"/>
      <c r="Q146" s="250"/>
      <c r="R146" s="250"/>
      <c r="S146" s="250"/>
      <c r="T146" s="250"/>
      <c r="U146" s="250"/>
      <c r="V146" s="251"/>
      <c r="W146" s="255" t="s">
        <v>151</v>
      </c>
      <c r="X146" s="256"/>
      <c r="Y146" s="256"/>
      <c r="Z146" s="256"/>
      <c r="AA146" s="256"/>
      <c r="AB146" s="256"/>
      <c r="AC146" s="256"/>
      <c r="AD146" s="256"/>
      <c r="AE146" s="256"/>
      <c r="AF146" s="256"/>
      <c r="AG146" s="256"/>
      <c r="AH146" s="256"/>
      <c r="AI146" s="256"/>
      <c r="AJ146" s="256"/>
      <c r="AK146" s="257"/>
      <c r="AL146" s="1"/>
    </row>
    <row r="147" spans="1:38" ht="17.649999999999999" customHeight="1" x14ac:dyDescent="0.25">
      <c r="A147" s="1"/>
      <c r="B147" s="41"/>
      <c r="C147" s="41"/>
      <c r="D147" s="41"/>
      <c r="E147" s="41"/>
      <c r="F147" s="41"/>
      <c r="G147" s="41"/>
      <c r="H147" s="252"/>
      <c r="I147" s="253"/>
      <c r="J147" s="253"/>
      <c r="K147" s="253"/>
      <c r="L147" s="253"/>
      <c r="M147" s="253"/>
      <c r="N147" s="253"/>
      <c r="O147" s="253"/>
      <c r="P147" s="253"/>
      <c r="Q147" s="253"/>
      <c r="R147" s="253"/>
      <c r="S147" s="253"/>
      <c r="T147" s="253"/>
      <c r="U147" s="253"/>
      <c r="V147" s="254"/>
      <c r="W147" s="258"/>
      <c r="X147" s="259"/>
      <c r="Y147" s="259"/>
      <c r="Z147" s="259"/>
      <c r="AA147" s="259"/>
      <c r="AB147" s="259"/>
      <c r="AC147" s="259"/>
      <c r="AD147" s="259"/>
      <c r="AE147" s="259"/>
      <c r="AF147" s="259"/>
      <c r="AG147" s="259"/>
      <c r="AH147" s="259"/>
      <c r="AI147" s="259"/>
      <c r="AJ147" s="259"/>
      <c r="AK147" s="260"/>
      <c r="AL147" s="1"/>
    </row>
    <row r="148" spans="1:38" ht="16.5" customHeight="1" x14ac:dyDescent="0.25">
      <c r="A148" s="1"/>
      <c r="B148" s="42"/>
      <c r="C148" s="242" t="s">
        <v>134</v>
      </c>
      <c r="D148" s="242"/>
      <c r="E148" s="242"/>
      <c r="F148" s="242"/>
      <c r="G148" s="242"/>
      <c r="H148" s="281"/>
      <c r="I148" s="282"/>
      <c r="J148" s="282"/>
      <c r="K148" s="282"/>
      <c r="L148" s="282"/>
      <c r="M148" s="282"/>
      <c r="N148" s="282"/>
      <c r="O148" s="282"/>
      <c r="P148" s="282"/>
      <c r="Q148" s="282"/>
      <c r="R148" s="282"/>
      <c r="S148" s="282"/>
      <c r="T148" s="282"/>
      <c r="U148" s="282"/>
      <c r="V148" s="283"/>
      <c r="W148" s="287"/>
      <c r="X148" s="288"/>
      <c r="Y148" s="288"/>
      <c r="Z148" s="288"/>
      <c r="AA148" s="288"/>
      <c r="AB148" s="288"/>
      <c r="AC148" s="288"/>
      <c r="AD148" s="288"/>
      <c r="AE148" s="288"/>
      <c r="AF148" s="288"/>
      <c r="AG148" s="288"/>
      <c r="AH148" s="288"/>
      <c r="AI148" s="288"/>
      <c r="AJ148" s="288"/>
      <c r="AK148" s="289"/>
      <c r="AL148" s="1"/>
    </row>
    <row r="149" spans="1:38" ht="16.5" customHeight="1" x14ac:dyDescent="0.25">
      <c r="A149" s="1"/>
      <c r="B149" s="42"/>
      <c r="C149" s="242"/>
      <c r="D149" s="242"/>
      <c r="E149" s="242"/>
      <c r="F149" s="242"/>
      <c r="G149" s="242"/>
      <c r="H149" s="284"/>
      <c r="I149" s="285"/>
      <c r="J149" s="285"/>
      <c r="K149" s="285"/>
      <c r="L149" s="285"/>
      <c r="M149" s="285"/>
      <c r="N149" s="285"/>
      <c r="O149" s="285"/>
      <c r="P149" s="285"/>
      <c r="Q149" s="285"/>
      <c r="R149" s="285"/>
      <c r="S149" s="285"/>
      <c r="T149" s="285"/>
      <c r="U149" s="285"/>
      <c r="V149" s="286"/>
      <c r="W149" s="290"/>
      <c r="X149" s="291"/>
      <c r="Y149" s="291"/>
      <c r="Z149" s="291"/>
      <c r="AA149" s="291"/>
      <c r="AB149" s="291"/>
      <c r="AC149" s="291"/>
      <c r="AD149" s="291"/>
      <c r="AE149" s="291"/>
      <c r="AF149" s="291"/>
      <c r="AG149" s="291"/>
      <c r="AH149" s="291"/>
      <c r="AI149" s="291"/>
      <c r="AJ149" s="291"/>
      <c r="AK149" s="292"/>
      <c r="AL149" s="1"/>
    </row>
    <row r="150" spans="1:38" ht="16.5" customHeight="1" x14ac:dyDescent="0.25">
      <c r="A150" s="1"/>
      <c r="B150" s="20"/>
      <c r="C150" s="191" t="s">
        <v>135</v>
      </c>
      <c r="D150" s="191"/>
      <c r="E150" s="191"/>
      <c r="F150" s="191"/>
      <c r="G150" s="191"/>
      <c r="H150" s="293"/>
      <c r="I150" s="194"/>
      <c r="J150" s="194"/>
      <c r="K150" s="194"/>
      <c r="L150" s="194"/>
      <c r="M150" s="194"/>
      <c r="N150" s="194"/>
      <c r="O150" s="194"/>
      <c r="P150" s="194"/>
      <c r="Q150" s="194"/>
      <c r="R150" s="194"/>
      <c r="S150" s="194"/>
      <c r="T150" s="194"/>
      <c r="U150" s="194"/>
      <c r="V150" s="294"/>
      <c r="W150" s="295"/>
      <c r="X150" s="296"/>
      <c r="Y150" s="296"/>
      <c r="Z150" s="296"/>
      <c r="AA150" s="296"/>
      <c r="AB150" s="296"/>
      <c r="AC150" s="296"/>
      <c r="AD150" s="296"/>
      <c r="AE150" s="296"/>
      <c r="AF150" s="296"/>
      <c r="AG150" s="296"/>
      <c r="AH150" s="296"/>
      <c r="AI150" s="296"/>
      <c r="AJ150" s="296"/>
      <c r="AK150" s="297"/>
      <c r="AL150" s="1"/>
    </row>
    <row r="151" spans="1:38" ht="16.5" customHeight="1" x14ac:dyDescent="0.25">
      <c r="A151" s="1"/>
      <c r="B151" s="20"/>
      <c r="C151" s="191" t="s">
        <v>136</v>
      </c>
      <c r="D151" s="191"/>
      <c r="E151" s="191"/>
      <c r="F151" s="191"/>
      <c r="G151" s="191"/>
      <c r="H151" s="293"/>
      <c r="I151" s="194"/>
      <c r="J151" s="194"/>
      <c r="K151" s="194"/>
      <c r="L151" s="194"/>
      <c r="M151" s="194"/>
      <c r="N151" s="194"/>
      <c r="O151" s="194"/>
      <c r="P151" s="194"/>
      <c r="Q151" s="194"/>
      <c r="R151" s="194"/>
      <c r="S151" s="194"/>
      <c r="T151" s="194"/>
      <c r="U151" s="194"/>
      <c r="V151" s="294"/>
      <c r="W151" s="295"/>
      <c r="X151" s="296"/>
      <c r="Y151" s="296"/>
      <c r="Z151" s="296"/>
      <c r="AA151" s="296"/>
      <c r="AB151" s="296"/>
      <c r="AC151" s="296"/>
      <c r="AD151" s="296"/>
      <c r="AE151" s="296"/>
      <c r="AF151" s="296"/>
      <c r="AG151" s="296"/>
      <c r="AH151" s="296"/>
      <c r="AI151" s="296"/>
      <c r="AJ151" s="296"/>
      <c r="AK151" s="297"/>
      <c r="AL151" s="1"/>
    </row>
    <row r="152" spans="1:38" ht="16.5" customHeight="1" x14ac:dyDescent="0.25">
      <c r="A152" s="1"/>
      <c r="B152" s="42"/>
      <c r="C152" s="242" t="s">
        <v>137</v>
      </c>
      <c r="D152" s="242"/>
      <c r="E152" s="242"/>
      <c r="F152" s="242"/>
      <c r="G152" s="242"/>
      <c r="H152" s="270"/>
      <c r="I152" s="271"/>
      <c r="J152" s="271"/>
      <c r="K152" s="271"/>
      <c r="L152" s="271"/>
      <c r="M152" s="271"/>
      <c r="N152" s="271"/>
      <c r="O152" s="271"/>
      <c r="P152" s="271"/>
      <c r="Q152" s="271"/>
      <c r="R152" s="271"/>
      <c r="S152" s="271"/>
      <c r="T152" s="271"/>
      <c r="U152" s="271"/>
      <c r="V152" s="272"/>
      <c r="W152" s="275"/>
      <c r="X152" s="276"/>
      <c r="Y152" s="276"/>
      <c r="Z152" s="276"/>
      <c r="AA152" s="276"/>
      <c r="AB152" s="276"/>
      <c r="AC152" s="276"/>
      <c r="AD152" s="276"/>
      <c r="AE152" s="276"/>
      <c r="AF152" s="276"/>
      <c r="AG152" s="276"/>
      <c r="AH152" s="276"/>
      <c r="AI152" s="276"/>
      <c r="AJ152" s="276"/>
      <c r="AK152" s="277"/>
      <c r="AL152" s="1"/>
    </row>
    <row r="153" spans="1:38" ht="16.5" customHeight="1" x14ac:dyDescent="0.25">
      <c r="A153" s="1"/>
      <c r="B153" s="42"/>
      <c r="C153" s="242"/>
      <c r="D153" s="242"/>
      <c r="E153" s="242"/>
      <c r="F153" s="242"/>
      <c r="G153" s="242"/>
      <c r="H153" s="273"/>
      <c r="I153" s="241"/>
      <c r="J153" s="241"/>
      <c r="K153" s="241"/>
      <c r="L153" s="241"/>
      <c r="M153" s="241"/>
      <c r="N153" s="241"/>
      <c r="O153" s="241"/>
      <c r="P153" s="241"/>
      <c r="Q153" s="241"/>
      <c r="R153" s="241"/>
      <c r="S153" s="241"/>
      <c r="T153" s="241"/>
      <c r="U153" s="241"/>
      <c r="V153" s="274"/>
      <c r="W153" s="278"/>
      <c r="X153" s="279"/>
      <c r="Y153" s="279"/>
      <c r="Z153" s="279"/>
      <c r="AA153" s="279"/>
      <c r="AB153" s="279"/>
      <c r="AC153" s="279"/>
      <c r="AD153" s="279"/>
      <c r="AE153" s="279"/>
      <c r="AF153" s="279"/>
      <c r="AG153" s="279"/>
      <c r="AH153" s="279"/>
      <c r="AI153" s="279"/>
      <c r="AJ153" s="279"/>
      <c r="AK153" s="280"/>
      <c r="AL153" s="1"/>
    </row>
    <row r="154" spans="1:38" ht="16.5" customHeight="1" thickBot="1" x14ac:dyDescent="0.3">
      <c r="A154" s="1"/>
      <c r="B154" s="43"/>
      <c r="C154" s="44"/>
      <c r="D154" s="44"/>
      <c r="E154" s="44"/>
      <c r="F154" s="44"/>
      <c r="G154" s="44"/>
      <c r="H154" s="45"/>
      <c r="I154" s="45"/>
      <c r="J154" s="45"/>
      <c r="K154" s="45"/>
      <c r="L154" s="45"/>
      <c r="M154" s="45"/>
      <c r="N154" s="45"/>
      <c r="O154" s="45"/>
      <c r="P154" s="45"/>
      <c r="Q154" s="45"/>
      <c r="R154" s="45"/>
      <c r="S154" s="45"/>
      <c r="T154" s="45"/>
      <c r="U154" s="45"/>
      <c r="V154" s="45"/>
      <c r="W154" s="46"/>
      <c r="X154" s="46"/>
      <c r="Y154" s="46"/>
      <c r="Z154" s="46"/>
      <c r="AA154" s="46"/>
      <c r="AB154" s="46"/>
      <c r="AC154" s="46"/>
      <c r="AD154" s="46"/>
      <c r="AE154" s="46"/>
      <c r="AF154" s="46"/>
      <c r="AG154" s="46"/>
      <c r="AH154" s="46"/>
      <c r="AI154" s="46"/>
      <c r="AJ154" s="46"/>
      <c r="AK154" s="53" t="s">
        <v>435</v>
      </c>
      <c r="AL154" s="1"/>
    </row>
    <row r="155" spans="1:38" ht="16.5" hidden="1" customHeight="1" x14ac:dyDescent="0.25"/>
    <row r="156" spans="1:38" ht="16.5" hidden="1" customHeight="1" x14ac:dyDescent="0.25"/>
    <row r="157" spans="1:38" ht="0" hidden="1" customHeight="1" x14ac:dyDescent="0.25"/>
    <row r="158" spans="1:38" ht="0" hidden="1" customHeight="1" x14ac:dyDescent="0.25"/>
    <row r="159" spans="1:38" ht="0" hidden="1" customHeight="1" x14ac:dyDescent="0.25"/>
    <row r="160" spans="1:38"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sheetData>
  <sheetProtection algorithmName="SHA-512" hashValue="SX7P0EqRNxtgZ4ApLtPJk/I6oCm78dcIoEtKSyc4WKTSpVv3KZbXCL78TKtSXpf7XA/bSfbG/zLVkxvNEjK8Qw==" saltValue="RjoWi+nYRapK+vL39m9xkA==" spinCount="100000" sheet="1" objects="1" scenarios="1" formatCells="0" selectLockedCells="1"/>
  <mergeCells count="105">
    <mergeCell ref="Y123:AK123"/>
    <mergeCell ref="C126:AJ126"/>
    <mergeCell ref="C127:AJ127"/>
    <mergeCell ref="C128:AJ128"/>
    <mergeCell ref="B146:G146"/>
    <mergeCell ref="H146:V147"/>
    <mergeCell ref="W146:AK147"/>
    <mergeCell ref="B131:AK135"/>
    <mergeCell ref="C152:G153"/>
    <mergeCell ref="H152:V153"/>
    <mergeCell ref="W152:AK153"/>
    <mergeCell ref="C148:G149"/>
    <mergeCell ref="H148:V149"/>
    <mergeCell ref="W148:AK149"/>
    <mergeCell ref="C150:G150"/>
    <mergeCell ref="H150:V150"/>
    <mergeCell ref="W150:AK150"/>
    <mergeCell ref="C151:G151"/>
    <mergeCell ref="H151:V151"/>
    <mergeCell ref="W151:AK151"/>
    <mergeCell ref="B145:AK145"/>
    <mergeCell ref="Y99:AK99"/>
    <mergeCell ref="Y101:AK101"/>
    <mergeCell ref="O105:Q105"/>
    <mergeCell ref="P119:AI119"/>
    <mergeCell ref="B116:M117"/>
    <mergeCell ref="B119:M120"/>
    <mergeCell ref="P111:AK112"/>
    <mergeCell ref="P82:AI82"/>
    <mergeCell ref="C85:AK85"/>
    <mergeCell ref="C84:AK84"/>
    <mergeCell ref="B88:F91"/>
    <mergeCell ref="N66:S66"/>
    <mergeCell ref="T66:X66"/>
    <mergeCell ref="AA68:AK68"/>
    <mergeCell ref="AA69:AK69"/>
    <mergeCell ref="Z72:AK72"/>
    <mergeCell ref="AB74:AK74"/>
    <mergeCell ref="AB75:AK75"/>
    <mergeCell ref="AB76:AK76"/>
    <mergeCell ref="G88:O91"/>
    <mergeCell ref="P88:X91"/>
    <mergeCell ref="Y88:AK91"/>
    <mergeCell ref="AB77:AK77"/>
    <mergeCell ref="N64:S64"/>
    <mergeCell ref="T64:X64"/>
    <mergeCell ref="O56:AK56"/>
    <mergeCell ref="B59:K59"/>
    <mergeCell ref="B60:K60"/>
    <mergeCell ref="B61:K61"/>
    <mergeCell ref="N61:S61"/>
    <mergeCell ref="T61:X61"/>
    <mergeCell ref="N65:S65"/>
    <mergeCell ref="T65:X65"/>
    <mergeCell ref="O42:Q42"/>
    <mergeCell ref="AF42:AH42"/>
    <mergeCell ref="B27:F29"/>
    <mergeCell ref="G27:AC29"/>
    <mergeCell ref="AD27:AE29"/>
    <mergeCell ref="AF27:AG29"/>
    <mergeCell ref="N62:S62"/>
    <mergeCell ref="T62:X62"/>
    <mergeCell ref="N63:S63"/>
    <mergeCell ref="T63:X63"/>
    <mergeCell ref="O55:AK55"/>
    <mergeCell ref="Z52:AK52"/>
    <mergeCell ref="O43:Q43"/>
    <mergeCell ref="AF43:AH43"/>
    <mergeCell ref="W49:AK49"/>
    <mergeCell ref="B51:AK51"/>
    <mergeCell ref="AB53:AK53"/>
    <mergeCell ref="K41:Q41"/>
    <mergeCell ref="U41:AE42"/>
    <mergeCell ref="AF24:AG26"/>
    <mergeCell ref="O40:Q40"/>
    <mergeCell ref="AF40:AH40"/>
    <mergeCell ref="B30:AK31"/>
    <mergeCell ref="B32:AK33"/>
    <mergeCell ref="B34:AK35"/>
    <mergeCell ref="B37:AK37"/>
    <mergeCell ref="B24:F26"/>
    <mergeCell ref="G24:AC26"/>
    <mergeCell ref="AD24:AE26"/>
    <mergeCell ref="B9:D9"/>
    <mergeCell ref="B18:F20"/>
    <mergeCell ref="G18:AC20"/>
    <mergeCell ref="AD18:AE20"/>
    <mergeCell ref="AF18:AG20"/>
    <mergeCell ref="B21:F23"/>
    <mergeCell ref="G21:AC23"/>
    <mergeCell ref="AD21:AE23"/>
    <mergeCell ref="AF21:AG23"/>
    <mergeCell ref="B16:F16"/>
    <mergeCell ref="B17:F17"/>
    <mergeCell ref="F9:AK9"/>
    <mergeCell ref="B2:F5"/>
    <mergeCell ref="G2:O5"/>
    <mergeCell ref="P2:X5"/>
    <mergeCell ref="Y2:AK5"/>
    <mergeCell ref="B7:E7"/>
    <mergeCell ref="F7:P7"/>
    <mergeCell ref="Q7:T7"/>
    <mergeCell ref="U7:Z7"/>
    <mergeCell ref="AB7:AE7"/>
    <mergeCell ref="AF7:AK7"/>
  </mergeCells>
  <conditionalFormatting sqref="B34:AK37">
    <cfRule type="cellIs" dxfId="36" priority="9" operator="equal">
      <formula>0</formula>
    </cfRule>
  </conditionalFormatting>
  <conditionalFormatting sqref="B145:AK145">
    <cfRule type="expression" dxfId="35" priority="1">
      <formula>$AN$34&lt;&gt;1</formula>
    </cfRule>
  </conditionalFormatting>
  <conditionalFormatting sqref="C138">
    <cfRule type="expression" dxfId="34" priority="7">
      <formula>$AN$117=FALSE</formula>
    </cfRule>
  </conditionalFormatting>
  <conditionalFormatting sqref="C139">
    <cfRule type="expression" dxfId="33" priority="6">
      <formula>$AN$120=FALSE</formula>
    </cfRule>
  </conditionalFormatting>
  <conditionalFormatting sqref="C140">
    <cfRule type="expression" dxfId="32" priority="5">
      <formula>$AN$34&lt;&gt;1</formula>
    </cfRule>
  </conditionalFormatting>
  <conditionalFormatting sqref="C141">
    <cfRule type="expression" dxfId="31" priority="4">
      <formula>$AN$36&lt;&gt;1</formula>
    </cfRule>
  </conditionalFormatting>
  <conditionalFormatting sqref="C142">
    <cfRule type="expression" dxfId="30" priority="3">
      <formula>$AN$37&lt;&gt;1</formula>
    </cfRule>
  </conditionalFormatting>
  <conditionalFormatting sqref="C143">
    <cfRule type="expression" dxfId="29" priority="2">
      <formula>$AN$12&lt;&gt;1</formula>
    </cfRule>
  </conditionalFormatting>
  <conditionalFormatting sqref="U52">
    <cfRule type="expression" dxfId="28" priority="17">
      <formula>$AN$52=1</formula>
    </cfRule>
  </conditionalFormatting>
  <conditionalFormatting sqref="V72">
    <cfRule type="expression" dxfId="27" priority="16">
      <formula>$AN$72=1</formula>
    </cfRule>
  </conditionalFormatting>
  <conditionalFormatting sqref="V49:AK49">
    <cfRule type="expression" dxfId="26" priority="8">
      <formula>$AN$49&lt;&gt;2</formula>
    </cfRule>
  </conditionalFormatting>
  <conditionalFormatting sqref="X99:AK99">
    <cfRule type="expression" dxfId="25" priority="12">
      <formula>$AN$99&lt;&gt;1</formula>
    </cfRule>
  </conditionalFormatting>
  <conditionalFormatting sqref="X101:AK101">
    <cfRule type="expression" dxfId="24" priority="11">
      <formula>$AN$101&lt;&gt;1</formula>
    </cfRule>
  </conditionalFormatting>
  <conditionalFormatting sqref="X123:AK123">
    <cfRule type="expression" dxfId="23" priority="10">
      <formula>$AN$123=2</formula>
    </cfRule>
  </conditionalFormatting>
  <conditionalFormatting sqref="Y52:AK52">
    <cfRule type="expression" dxfId="22" priority="15">
      <formula>$AN$52&lt;&gt;2</formula>
    </cfRule>
  </conditionalFormatting>
  <conditionalFormatting sqref="Y72:AK72">
    <cfRule type="expression" dxfId="21" priority="14">
      <formula>$AN$72&lt;&gt;1</formula>
    </cfRule>
  </conditionalFormatting>
  <conditionalFormatting sqref="AD12:AH12">
    <cfRule type="cellIs" dxfId="20" priority="18" operator="equal">
      <formula>"à renseigner"</formula>
    </cfRule>
  </conditionalFormatting>
  <conditionalFormatting sqref="AF43:AH44">
    <cfRule type="cellIs" dxfId="19" priority="21" operator="greaterThan">
      <formula>$AF$42/2</formula>
    </cfRule>
  </conditionalFormatting>
  <dataValidations count="6">
    <dataValidation type="list" allowBlank="1" showInputMessage="1" showErrorMessage="1" sqref="B18:F29" xr:uid="{00000000-0002-0000-0100-000000000000}">
      <formula1>$AX$2:$AX$5</formula1>
    </dataValidation>
    <dataValidation type="list" showInputMessage="1" showErrorMessage="1" sqref="G18:AC20" xr:uid="{00000000-0002-0000-0100-000001000000}">
      <formula1>IF($B$18="neuve",$BV$2:$BV$25,IF($B$18="remplacée",$BO$2:$BO$32,IF($B$18="non-modifiée",$BC$2:$BC$33,$AX$24)))</formula1>
    </dataValidation>
    <dataValidation type="list" showInputMessage="1" showErrorMessage="1" sqref="G21:AC23" xr:uid="{00000000-0002-0000-0100-000002000000}">
      <formula1>IF($B$21="neuve",$BV$2:$BV$25,IF($B$21="remplacée",$BO$2:$BO$32,IF($B$21="non-modifiée",$BC$2:$BC$33,$AX$24)))</formula1>
    </dataValidation>
    <dataValidation type="list" showInputMessage="1" showErrorMessage="1" sqref="G24:AC26" xr:uid="{00000000-0002-0000-0100-000003000000}">
      <formula1>IF($B$24="neuve",$BV$2:$BV$25,IF($B$24="remplacée",$BO$2:$BO$32,IF($B$24="non-modifiée",$BC$2:$BC$33,$AX$24)))</formula1>
    </dataValidation>
    <dataValidation type="list" showInputMessage="1" showErrorMessage="1" sqref="G27:AC29" xr:uid="{00000000-0002-0000-0100-000004000000}">
      <formula1>IF($B$27="neuve",$BV$2:$BV$25,IF($B$27="remplacée",$BO$2:$BO$32,IF($B$27="non-modifiée",$BC$2:$BC$33,$AX$24)))</formula1>
    </dataValidation>
    <dataValidation type="list" allowBlank="1" showInputMessage="1" showErrorMessage="1" sqref="K41" xr:uid="{00000000-0002-0000-0100-000005000000}">
      <formula1>$AX$10:$AX$22</formula1>
    </dataValidation>
  </dataValidations>
  <printOptions horizontalCentered="1"/>
  <pageMargins left="0.25" right="0.25" top="0.75" bottom="0.75" header="0.3" footer="0.3"/>
  <pageSetup paperSize="9" scale="55" orientation="portrait" r:id="rId1"/>
  <rowBreaks count="1" manualBreakCount="1">
    <brk id="8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13</xdr:col>
                    <xdr:colOff>190500</xdr:colOff>
                    <xdr:row>44</xdr:row>
                    <xdr:rowOff>28575</xdr:rowOff>
                  </from>
                  <to>
                    <xdr:col>14</xdr:col>
                    <xdr:colOff>228600</xdr:colOff>
                    <xdr:row>44</xdr:row>
                    <xdr:rowOff>171450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13</xdr:col>
                    <xdr:colOff>190500</xdr:colOff>
                    <xdr:row>45</xdr:row>
                    <xdr:rowOff>19050</xdr:rowOff>
                  </from>
                  <to>
                    <xdr:col>14</xdr:col>
                    <xdr:colOff>209550</xdr:colOff>
                    <xdr:row>45</xdr:row>
                    <xdr:rowOff>171450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13</xdr:col>
                    <xdr:colOff>190500</xdr:colOff>
                    <xdr:row>46</xdr:row>
                    <xdr:rowOff>19050</xdr:rowOff>
                  </from>
                  <to>
                    <xdr:col>14</xdr:col>
                    <xdr:colOff>209550</xdr:colOff>
                    <xdr:row>46</xdr:row>
                    <xdr:rowOff>171450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13</xdr:col>
                    <xdr:colOff>152400</xdr:colOff>
                    <xdr:row>52</xdr:row>
                    <xdr:rowOff>76200</xdr:rowOff>
                  </from>
                  <to>
                    <xdr:col>14</xdr:col>
                    <xdr:colOff>180975</xdr:colOff>
                    <xdr:row>53</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19</xdr:col>
                    <xdr:colOff>38100</xdr:colOff>
                    <xdr:row>52</xdr:row>
                    <xdr:rowOff>95250</xdr:rowOff>
                  </from>
                  <to>
                    <xdr:col>19</xdr:col>
                    <xdr:colOff>247650</xdr:colOff>
                    <xdr:row>53</xdr:row>
                    <xdr:rowOff>19050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23</xdr:col>
                    <xdr:colOff>180975</xdr:colOff>
                    <xdr:row>52</xdr:row>
                    <xdr:rowOff>95250</xdr:rowOff>
                  </from>
                  <to>
                    <xdr:col>24</xdr:col>
                    <xdr:colOff>114300</xdr:colOff>
                    <xdr:row>53</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24</xdr:col>
                    <xdr:colOff>57150</xdr:colOff>
                    <xdr:row>60</xdr:row>
                    <xdr:rowOff>28575</xdr:rowOff>
                  </from>
                  <to>
                    <xdr:col>24</xdr:col>
                    <xdr:colOff>285750</xdr:colOff>
                    <xdr:row>60</xdr:row>
                    <xdr:rowOff>171450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24</xdr:col>
                    <xdr:colOff>57150</xdr:colOff>
                    <xdr:row>61</xdr:row>
                    <xdr:rowOff>19050</xdr:rowOff>
                  </from>
                  <to>
                    <xdr:col>24</xdr:col>
                    <xdr:colOff>266700</xdr:colOff>
                    <xdr:row>61</xdr:row>
                    <xdr:rowOff>171450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24</xdr:col>
                    <xdr:colOff>57150</xdr:colOff>
                    <xdr:row>62</xdr:row>
                    <xdr:rowOff>19050</xdr:rowOff>
                  </from>
                  <to>
                    <xdr:col>24</xdr:col>
                    <xdr:colOff>266700</xdr:colOff>
                    <xdr:row>62</xdr:row>
                    <xdr:rowOff>171450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24</xdr:col>
                    <xdr:colOff>57150</xdr:colOff>
                    <xdr:row>63</xdr:row>
                    <xdr:rowOff>28575</xdr:rowOff>
                  </from>
                  <to>
                    <xdr:col>24</xdr:col>
                    <xdr:colOff>285750</xdr:colOff>
                    <xdr:row>63</xdr:row>
                    <xdr:rowOff>171450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24</xdr:col>
                    <xdr:colOff>57150</xdr:colOff>
                    <xdr:row>64</xdr:row>
                    <xdr:rowOff>19050</xdr:rowOff>
                  </from>
                  <to>
                    <xdr:col>24</xdr:col>
                    <xdr:colOff>266700</xdr:colOff>
                    <xdr:row>64</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24</xdr:col>
                    <xdr:colOff>57150</xdr:colOff>
                    <xdr:row>65</xdr:row>
                    <xdr:rowOff>19050</xdr:rowOff>
                  </from>
                  <to>
                    <xdr:col>24</xdr:col>
                    <xdr:colOff>266700</xdr:colOff>
                    <xdr:row>65</xdr:row>
                    <xdr:rowOff>171450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29</xdr:col>
                    <xdr:colOff>180975</xdr:colOff>
                    <xdr:row>60</xdr:row>
                    <xdr:rowOff>28575</xdr:rowOff>
                  </from>
                  <to>
                    <xdr:col>30</xdr:col>
                    <xdr:colOff>180975</xdr:colOff>
                    <xdr:row>60</xdr:row>
                    <xdr:rowOff>171450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29</xdr:col>
                    <xdr:colOff>180975</xdr:colOff>
                    <xdr:row>61</xdr:row>
                    <xdr:rowOff>19050</xdr:rowOff>
                  </from>
                  <to>
                    <xdr:col>30</xdr:col>
                    <xdr:colOff>171450</xdr:colOff>
                    <xdr:row>61</xdr:row>
                    <xdr:rowOff>171450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29</xdr:col>
                    <xdr:colOff>180975</xdr:colOff>
                    <xdr:row>62</xdr:row>
                    <xdr:rowOff>19050</xdr:rowOff>
                  </from>
                  <to>
                    <xdr:col>30</xdr:col>
                    <xdr:colOff>171450</xdr:colOff>
                    <xdr:row>62</xdr:row>
                    <xdr:rowOff>171450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29</xdr:col>
                    <xdr:colOff>180975</xdr:colOff>
                    <xdr:row>63</xdr:row>
                    <xdr:rowOff>28575</xdr:rowOff>
                  </from>
                  <to>
                    <xdr:col>30</xdr:col>
                    <xdr:colOff>180975</xdr:colOff>
                    <xdr:row>63</xdr:row>
                    <xdr:rowOff>171450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29</xdr:col>
                    <xdr:colOff>180975</xdr:colOff>
                    <xdr:row>64</xdr:row>
                    <xdr:rowOff>19050</xdr:rowOff>
                  </from>
                  <to>
                    <xdr:col>30</xdr:col>
                    <xdr:colOff>171450</xdr:colOff>
                    <xdr:row>64</xdr:row>
                    <xdr:rowOff>152400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29</xdr:col>
                    <xdr:colOff>180975</xdr:colOff>
                    <xdr:row>65</xdr:row>
                    <xdr:rowOff>19050</xdr:rowOff>
                  </from>
                  <to>
                    <xdr:col>30</xdr:col>
                    <xdr:colOff>171450</xdr:colOff>
                    <xdr:row>65</xdr:row>
                    <xdr:rowOff>171450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13</xdr:col>
                    <xdr:colOff>152400</xdr:colOff>
                    <xdr:row>66</xdr:row>
                    <xdr:rowOff>19050</xdr:rowOff>
                  </from>
                  <to>
                    <xdr:col>14</xdr:col>
                    <xdr:colOff>171450</xdr:colOff>
                    <xdr:row>67</xdr:row>
                    <xdr:rowOff>9525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13</xdr:col>
                    <xdr:colOff>152400</xdr:colOff>
                    <xdr:row>68</xdr:row>
                    <xdr:rowOff>19050</xdr:rowOff>
                  </from>
                  <to>
                    <xdr:col>14</xdr:col>
                    <xdr:colOff>171450</xdr:colOff>
                    <xdr:row>69</xdr:row>
                    <xdr:rowOff>9525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13</xdr:col>
                    <xdr:colOff>152400</xdr:colOff>
                    <xdr:row>67</xdr:row>
                    <xdr:rowOff>19050</xdr:rowOff>
                  </from>
                  <to>
                    <xdr:col>14</xdr:col>
                    <xdr:colOff>171450</xdr:colOff>
                    <xdr:row>68</xdr:row>
                    <xdr:rowOff>9525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19</xdr:col>
                    <xdr:colOff>247650</xdr:colOff>
                    <xdr:row>66</xdr:row>
                    <xdr:rowOff>19050</xdr:rowOff>
                  </from>
                  <to>
                    <xdr:col>20</xdr:col>
                    <xdr:colOff>171450</xdr:colOff>
                    <xdr:row>67</xdr:row>
                    <xdr:rowOff>9525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19</xdr:col>
                    <xdr:colOff>247650</xdr:colOff>
                    <xdr:row>68</xdr:row>
                    <xdr:rowOff>19050</xdr:rowOff>
                  </from>
                  <to>
                    <xdr:col>20</xdr:col>
                    <xdr:colOff>171450</xdr:colOff>
                    <xdr:row>69</xdr:row>
                    <xdr:rowOff>9525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19</xdr:col>
                    <xdr:colOff>247650</xdr:colOff>
                    <xdr:row>67</xdr:row>
                    <xdr:rowOff>19050</xdr:rowOff>
                  </from>
                  <to>
                    <xdr:col>20</xdr:col>
                    <xdr:colOff>171450</xdr:colOff>
                    <xdr:row>68</xdr:row>
                    <xdr:rowOff>9525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15</xdr:col>
                    <xdr:colOff>161925</xdr:colOff>
                    <xdr:row>73</xdr:row>
                    <xdr:rowOff>19050</xdr:rowOff>
                  </from>
                  <to>
                    <xdr:col>16</xdr:col>
                    <xdr:colOff>180975</xdr:colOff>
                    <xdr:row>74</xdr:row>
                    <xdr:rowOff>9525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15</xdr:col>
                    <xdr:colOff>161925</xdr:colOff>
                    <xdr:row>74</xdr:row>
                    <xdr:rowOff>0</xdr:rowOff>
                  </from>
                  <to>
                    <xdr:col>16</xdr:col>
                    <xdr:colOff>180975</xdr:colOff>
                    <xdr:row>74</xdr:row>
                    <xdr:rowOff>180975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15</xdr:col>
                    <xdr:colOff>161925</xdr:colOff>
                    <xdr:row>75</xdr:row>
                    <xdr:rowOff>0</xdr:rowOff>
                  </from>
                  <to>
                    <xdr:col>16</xdr:col>
                    <xdr:colOff>180975</xdr:colOff>
                    <xdr:row>76</xdr:row>
                    <xdr:rowOff>19050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15</xdr:col>
                    <xdr:colOff>161925</xdr:colOff>
                    <xdr:row>76</xdr:row>
                    <xdr:rowOff>19050</xdr:rowOff>
                  </from>
                  <to>
                    <xdr:col>16</xdr:col>
                    <xdr:colOff>180975</xdr:colOff>
                    <xdr:row>77</xdr:row>
                    <xdr:rowOff>38100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19</xdr:col>
                    <xdr:colOff>209550</xdr:colOff>
                    <xdr:row>73</xdr:row>
                    <xdr:rowOff>19050</xdr:rowOff>
                  </from>
                  <to>
                    <xdr:col>20</xdr:col>
                    <xdr:colOff>123825</xdr:colOff>
                    <xdr:row>73</xdr:row>
                    <xdr:rowOff>152400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19</xdr:col>
                    <xdr:colOff>209550</xdr:colOff>
                    <xdr:row>74</xdr:row>
                    <xdr:rowOff>0</xdr:rowOff>
                  </from>
                  <to>
                    <xdr:col>20</xdr:col>
                    <xdr:colOff>123825</xdr:colOff>
                    <xdr:row>74</xdr:row>
                    <xdr:rowOff>142875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23</xdr:col>
                    <xdr:colOff>28575</xdr:colOff>
                    <xdr:row>73</xdr:row>
                    <xdr:rowOff>19050</xdr:rowOff>
                  </from>
                  <to>
                    <xdr:col>23</xdr:col>
                    <xdr:colOff>247650</xdr:colOff>
                    <xdr:row>73</xdr:row>
                    <xdr:rowOff>161925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23</xdr:col>
                    <xdr:colOff>28575</xdr:colOff>
                    <xdr:row>74</xdr:row>
                    <xdr:rowOff>0</xdr:rowOff>
                  </from>
                  <to>
                    <xdr:col>23</xdr:col>
                    <xdr:colOff>247650</xdr:colOff>
                    <xdr:row>74</xdr:row>
                    <xdr:rowOff>142875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23</xdr:col>
                    <xdr:colOff>28575</xdr:colOff>
                    <xdr:row>75</xdr:row>
                    <xdr:rowOff>0</xdr:rowOff>
                  </from>
                  <to>
                    <xdr:col>23</xdr:col>
                    <xdr:colOff>247650</xdr:colOff>
                    <xdr:row>75</xdr:row>
                    <xdr:rowOff>142875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23</xdr:col>
                    <xdr:colOff>28575</xdr:colOff>
                    <xdr:row>76</xdr:row>
                    <xdr:rowOff>19050</xdr:rowOff>
                  </from>
                  <to>
                    <xdr:col>23</xdr:col>
                    <xdr:colOff>247650</xdr:colOff>
                    <xdr:row>77</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14</xdr:col>
                    <xdr:colOff>19050</xdr:colOff>
                    <xdr:row>78</xdr:row>
                    <xdr:rowOff>19050</xdr:rowOff>
                  </from>
                  <to>
                    <xdr:col>14</xdr:col>
                    <xdr:colOff>238125</xdr:colOff>
                    <xdr:row>79</xdr:row>
                    <xdr:rowOff>38100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14</xdr:col>
                    <xdr:colOff>19050</xdr:colOff>
                    <xdr:row>80</xdr:row>
                    <xdr:rowOff>19050</xdr:rowOff>
                  </from>
                  <to>
                    <xdr:col>14</xdr:col>
                    <xdr:colOff>238125</xdr:colOff>
                    <xdr:row>81</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14</xdr:col>
                    <xdr:colOff>19050</xdr:colOff>
                    <xdr:row>79</xdr:row>
                    <xdr:rowOff>19050</xdr:rowOff>
                  </from>
                  <to>
                    <xdr:col>14</xdr:col>
                    <xdr:colOff>238125</xdr:colOff>
                    <xdr:row>80</xdr:row>
                    <xdr:rowOff>38100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13</xdr:col>
                    <xdr:colOff>133350</xdr:colOff>
                    <xdr:row>93</xdr:row>
                    <xdr:rowOff>19050</xdr:rowOff>
                  </from>
                  <to>
                    <xdr:col>14</xdr:col>
                    <xdr:colOff>171450</xdr:colOff>
                    <xdr:row>93</xdr:row>
                    <xdr:rowOff>171450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13</xdr:col>
                    <xdr:colOff>133350</xdr:colOff>
                    <xdr:row>95</xdr:row>
                    <xdr:rowOff>19050</xdr:rowOff>
                  </from>
                  <to>
                    <xdr:col>14</xdr:col>
                    <xdr:colOff>171450</xdr:colOff>
                    <xdr:row>95</xdr:row>
                    <xdr:rowOff>171450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13</xdr:col>
                    <xdr:colOff>133350</xdr:colOff>
                    <xdr:row>94</xdr:row>
                    <xdr:rowOff>19050</xdr:rowOff>
                  </from>
                  <to>
                    <xdr:col>14</xdr:col>
                    <xdr:colOff>171450</xdr:colOff>
                    <xdr:row>94</xdr:row>
                    <xdr:rowOff>171450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13</xdr:col>
                    <xdr:colOff>133350</xdr:colOff>
                    <xdr:row>96</xdr:row>
                    <xdr:rowOff>57150</xdr:rowOff>
                  </from>
                  <to>
                    <xdr:col>14</xdr:col>
                    <xdr:colOff>171450</xdr:colOff>
                    <xdr:row>96</xdr:row>
                    <xdr:rowOff>209550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13</xdr:col>
                    <xdr:colOff>133350</xdr:colOff>
                    <xdr:row>97</xdr:row>
                    <xdr:rowOff>19050</xdr:rowOff>
                  </from>
                  <to>
                    <xdr:col>14</xdr:col>
                    <xdr:colOff>171450</xdr:colOff>
                    <xdr:row>97</xdr:row>
                    <xdr:rowOff>171450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14</xdr:col>
                    <xdr:colOff>19050</xdr:colOff>
                    <xdr:row>105</xdr:row>
                    <xdr:rowOff>209550</xdr:rowOff>
                  </from>
                  <to>
                    <xdr:col>14</xdr:col>
                    <xdr:colOff>247650</xdr:colOff>
                    <xdr:row>107</xdr:row>
                    <xdr:rowOff>38100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19</xdr:col>
                    <xdr:colOff>66675</xdr:colOff>
                    <xdr:row>105</xdr:row>
                    <xdr:rowOff>209550</xdr:rowOff>
                  </from>
                  <to>
                    <xdr:col>19</xdr:col>
                    <xdr:colOff>285750</xdr:colOff>
                    <xdr:row>107</xdr:row>
                    <xdr:rowOff>38100</xdr:rowOff>
                  </to>
                </anchor>
              </controlPr>
            </control>
          </mc:Choice>
        </mc:AlternateContent>
        <mc:AlternateContent xmlns:mc="http://schemas.openxmlformats.org/markup-compatibility/2006">
          <mc:Choice Requires="x14">
            <control shapeId="1085" r:id="rId48" name="Check Box 61">
              <controlPr defaultSize="0" autoFill="0" autoLine="0" autoPict="0">
                <anchor moveWithCells="1">
                  <from>
                    <xdr:col>25</xdr:col>
                    <xdr:colOff>142875</xdr:colOff>
                    <xdr:row>105</xdr:row>
                    <xdr:rowOff>209550</xdr:rowOff>
                  </from>
                  <to>
                    <xdr:col>26</xdr:col>
                    <xdr:colOff>171450</xdr:colOff>
                    <xdr:row>107</xdr:row>
                    <xdr:rowOff>38100</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from>
                    <xdr:col>14</xdr:col>
                    <xdr:colOff>19050</xdr:colOff>
                    <xdr:row>107</xdr:row>
                    <xdr:rowOff>95250</xdr:rowOff>
                  </from>
                  <to>
                    <xdr:col>14</xdr:col>
                    <xdr:colOff>247650</xdr:colOff>
                    <xdr:row>109</xdr:row>
                    <xdr:rowOff>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14</xdr:col>
                    <xdr:colOff>19050</xdr:colOff>
                    <xdr:row>108</xdr:row>
                    <xdr:rowOff>152400</xdr:rowOff>
                  </from>
                  <to>
                    <xdr:col>14</xdr:col>
                    <xdr:colOff>247650</xdr:colOff>
                    <xdr:row>109</xdr:row>
                    <xdr:rowOff>180975</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14</xdr:col>
                    <xdr:colOff>19050</xdr:colOff>
                    <xdr:row>109</xdr:row>
                    <xdr:rowOff>0</xdr:rowOff>
                  </from>
                  <to>
                    <xdr:col>14</xdr:col>
                    <xdr:colOff>247650</xdr:colOff>
                    <xdr:row>110</xdr:row>
                    <xdr:rowOff>28575</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14</xdr:col>
                    <xdr:colOff>19050</xdr:colOff>
                    <xdr:row>113</xdr:row>
                    <xdr:rowOff>19050</xdr:rowOff>
                  </from>
                  <to>
                    <xdr:col>14</xdr:col>
                    <xdr:colOff>257175</xdr:colOff>
                    <xdr:row>114</xdr:row>
                    <xdr:rowOff>19050</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from>
                    <xdr:col>19</xdr:col>
                    <xdr:colOff>19050</xdr:colOff>
                    <xdr:row>113</xdr:row>
                    <xdr:rowOff>19050</xdr:rowOff>
                  </from>
                  <to>
                    <xdr:col>19</xdr:col>
                    <xdr:colOff>228600</xdr:colOff>
                    <xdr:row>114</xdr:row>
                    <xdr:rowOff>19050</xdr:rowOff>
                  </to>
                </anchor>
              </controlPr>
            </control>
          </mc:Choice>
        </mc:AlternateContent>
        <mc:AlternateContent xmlns:mc="http://schemas.openxmlformats.org/markup-compatibility/2006">
          <mc:Choice Requires="x14">
            <control shapeId="1091" r:id="rId54" name="Check Box 67">
              <controlPr defaultSize="0" autoFill="0" autoLine="0" autoPict="0">
                <anchor moveWithCells="1">
                  <from>
                    <xdr:col>25</xdr:col>
                    <xdr:colOff>95250</xdr:colOff>
                    <xdr:row>113</xdr:row>
                    <xdr:rowOff>19050</xdr:rowOff>
                  </from>
                  <to>
                    <xdr:col>26</xdr:col>
                    <xdr:colOff>104775</xdr:colOff>
                    <xdr:row>114</xdr:row>
                    <xdr:rowOff>19050</xdr:rowOff>
                  </to>
                </anchor>
              </controlPr>
            </control>
          </mc:Choice>
        </mc:AlternateContent>
        <mc:AlternateContent xmlns:mc="http://schemas.openxmlformats.org/markup-compatibility/2006">
          <mc:Choice Requires="x14">
            <control shapeId="1092" r:id="rId55" name="Check Box 68">
              <controlPr defaultSize="0" autoFill="0" autoLine="0" autoPict="0">
                <anchor moveWithCells="1">
                  <from>
                    <xdr:col>19</xdr:col>
                    <xdr:colOff>19050</xdr:colOff>
                    <xdr:row>113</xdr:row>
                    <xdr:rowOff>19050</xdr:rowOff>
                  </from>
                  <to>
                    <xdr:col>19</xdr:col>
                    <xdr:colOff>228600</xdr:colOff>
                    <xdr:row>114</xdr:row>
                    <xdr:rowOff>19050</xdr:rowOff>
                  </to>
                </anchor>
              </controlPr>
            </control>
          </mc:Choice>
        </mc:AlternateContent>
        <mc:AlternateContent xmlns:mc="http://schemas.openxmlformats.org/markup-compatibility/2006">
          <mc:Choice Requires="x14">
            <control shapeId="1093" r:id="rId56" name="Check Box 69">
              <controlPr defaultSize="0" autoFill="0" autoLine="0" autoPict="0">
                <anchor moveWithCells="1">
                  <from>
                    <xdr:col>25</xdr:col>
                    <xdr:colOff>95250</xdr:colOff>
                    <xdr:row>113</xdr:row>
                    <xdr:rowOff>19050</xdr:rowOff>
                  </from>
                  <to>
                    <xdr:col>26</xdr:col>
                    <xdr:colOff>104775</xdr:colOff>
                    <xdr:row>114</xdr:row>
                    <xdr:rowOff>19050</xdr:rowOff>
                  </to>
                </anchor>
              </controlPr>
            </control>
          </mc:Choice>
        </mc:AlternateContent>
        <mc:AlternateContent xmlns:mc="http://schemas.openxmlformats.org/markup-compatibility/2006">
          <mc:Choice Requires="x14">
            <control shapeId="1094" r:id="rId57" name="Check Box 70">
              <controlPr defaultSize="0" autoFill="0" autoLine="0" autoPict="0">
                <anchor moveWithCells="1">
                  <from>
                    <xdr:col>14</xdr:col>
                    <xdr:colOff>19050</xdr:colOff>
                    <xdr:row>115</xdr:row>
                    <xdr:rowOff>19050</xdr:rowOff>
                  </from>
                  <to>
                    <xdr:col>14</xdr:col>
                    <xdr:colOff>257175</xdr:colOff>
                    <xdr:row>116</xdr:row>
                    <xdr:rowOff>19050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14</xdr:col>
                    <xdr:colOff>19050</xdr:colOff>
                    <xdr:row>116</xdr:row>
                    <xdr:rowOff>19050</xdr:rowOff>
                  </from>
                  <to>
                    <xdr:col>14</xdr:col>
                    <xdr:colOff>257175</xdr:colOff>
                    <xdr:row>117</xdr:row>
                    <xdr:rowOff>0</xdr:rowOff>
                  </to>
                </anchor>
              </controlPr>
            </control>
          </mc:Choice>
        </mc:AlternateContent>
        <mc:AlternateContent xmlns:mc="http://schemas.openxmlformats.org/markup-compatibility/2006">
          <mc:Choice Requires="x14">
            <control shapeId="1099" r:id="rId59" name="Check Box 75">
              <controlPr defaultSize="0" autoFill="0" autoLine="0" autoPict="0">
                <anchor moveWithCells="1">
                  <from>
                    <xdr:col>1</xdr:col>
                    <xdr:colOff>19050</xdr:colOff>
                    <xdr:row>137</xdr:row>
                    <xdr:rowOff>19050</xdr:rowOff>
                  </from>
                  <to>
                    <xdr:col>1</xdr:col>
                    <xdr:colOff>257175</xdr:colOff>
                    <xdr:row>137</xdr:row>
                    <xdr:rowOff>171450</xdr:rowOff>
                  </to>
                </anchor>
              </controlPr>
            </control>
          </mc:Choice>
        </mc:AlternateContent>
        <mc:AlternateContent xmlns:mc="http://schemas.openxmlformats.org/markup-compatibility/2006">
          <mc:Choice Requires="x14">
            <control shapeId="1100" r:id="rId60" name="Check Box 76">
              <controlPr defaultSize="0" autoFill="0" autoLine="0" autoPict="0">
                <anchor moveWithCells="1">
                  <from>
                    <xdr:col>14</xdr:col>
                    <xdr:colOff>19050</xdr:colOff>
                    <xdr:row>118</xdr:row>
                    <xdr:rowOff>19050</xdr:rowOff>
                  </from>
                  <to>
                    <xdr:col>14</xdr:col>
                    <xdr:colOff>257175</xdr:colOff>
                    <xdr:row>118</xdr:row>
                    <xdr:rowOff>200025</xdr:rowOff>
                  </to>
                </anchor>
              </controlPr>
            </control>
          </mc:Choice>
        </mc:AlternateContent>
        <mc:AlternateContent xmlns:mc="http://schemas.openxmlformats.org/markup-compatibility/2006">
          <mc:Choice Requires="x14">
            <control shapeId="1101" r:id="rId61" name="Check Box 77">
              <controlPr defaultSize="0" autoFill="0" autoLine="0" autoPict="0">
                <anchor moveWithCells="1">
                  <from>
                    <xdr:col>14</xdr:col>
                    <xdr:colOff>19050</xdr:colOff>
                    <xdr:row>119</xdr:row>
                    <xdr:rowOff>28575</xdr:rowOff>
                  </from>
                  <to>
                    <xdr:col>14</xdr:col>
                    <xdr:colOff>247650</xdr:colOff>
                    <xdr:row>119</xdr:row>
                    <xdr:rowOff>209550</xdr:rowOff>
                  </to>
                </anchor>
              </controlPr>
            </control>
          </mc:Choice>
        </mc:AlternateContent>
        <mc:AlternateContent xmlns:mc="http://schemas.openxmlformats.org/markup-compatibility/2006">
          <mc:Choice Requires="x14">
            <control shapeId="1102" r:id="rId62" name="Check Box 78">
              <controlPr defaultSize="0" autoFill="0" autoLine="0" autoPict="0">
                <anchor moveWithCells="1">
                  <from>
                    <xdr:col>1</xdr:col>
                    <xdr:colOff>19050</xdr:colOff>
                    <xdr:row>138</xdr:row>
                    <xdr:rowOff>19050</xdr:rowOff>
                  </from>
                  <to>
                    <xdr:col>1</xdr:col>
                    <xdr:colOff>257175</xdr:colOff>
                    <xdr:row>138</xdr:row>
                    <xdr:rowOff>171450</xdr:rowOff>
                  </to>
                </anchor>
              </controlPr>
            </control>
          </mc:Choice>
        </mc:AlternateContent>
        <mc:AlternateContent xmlns:mc="http://schemas.openxmlformats.org/markup-compatibility/2006">
          <mc:Choice Requires="x14">
            <control shapeId="1105" r:id="rId63" name="Check Box 81">
              <controlPr defaultSize="0" autoFill="0" autoLine="0" autoPict="0">
                <anchor moveWithCells="1">
                  <from>
                    <xdr:col>14</xdr:col>
                    <xdr:colOff>19050</xdr:colOff>
                    <xdr:row>110</xdr:row>
                    <xdr:rowOff>0</xdr:rowOff>
                  </from>
                  <to>
                    <xdr:col>14</xdr:col>
                    <xdr:colOff>247650</xdr:colOff>
                    <xdr:row>111</xdr:row>
                    <xdr:rowOff>28575</xdr:rowOff>
                  </to>
                </anchor>
              </controlPr>
            </control>
          </mc:Choice>
        </mc:AlternateContent>
        <mc:AlternateContent xmlns:mc="http://schemas.openxmlformats.org/markup-compatibility/2006">
          <mc:Choice Requires="x14">
            <control shapeId="1121" r:id="rId64" name="Option Button 97">
              <controlPr locked="0" defaultSize="0" autoFill="0" autoLine="0" autoPict="0">
                <anchor moveWithCells="1">
                  <from>
                    <xdr:col>10</xdr:col>
                    <xdr:colOff>209550</xdr:colOff>
                    <xdr:row>10</xdr:row>
                    <xdr:rowOff>171450</xdr:rowOff>
                  </from>
                  <to>
                    <xdr:col>12</xdr:col>
                    <xdr:colOff>133350</xdr:colOff>
                    <xdr:row>11</xdr:row>
                    <xdr:rowOff>219075</xdr:rowOff>
                  </to>
                </anchor>
              </controlPr>
            </control>
          </mc:Choice>
        </mc:AlternateContent>
        <mc:AlternateContent xmlns:mc="http://schemas.openxmlformats.org/markup-compatibility/2006">
          <mc:Choice Requires="x14">
            <control shapeId="1122" r:id="rId65" name="Option Button 98">
              <controlPr locked="0" defaultSize="0" autoFill="0" autoLine="0" autoPict="0">
                <anchor moveWithCells="1">
                  <from>
                    <xdr:col>13</xdr:col>
                    <xdr:colOff>57150</xdr:colOff>
                    <xdr:row>10</xdr:row>
                    <xdr:rowOff>171450</xdr:rowOff>
                  </from>
                  <to>
                    <xdr:col>15</xdr:col>
                    <xdr:colOff>171450</xdr:colOff>
                    <xdr:row>11</xdr:row>
                    <xdr:rowOff>219075</xdr:rowOff>
                  </to>
                </anchor>
              </controlPr>
            </control>
          </mc:Choice>
        </mc:AlternateContent>
        <mc:AlternateContent xmlns:mc="http://schemas.openxmlformats.org/markup-compatibility/2006">
          <mc:Choice Requires="x14">
            <control shapeId="1123" r:id="rId66" name="Group Box 99">
              <controlPr defaultSize="0" autoFill="0" autoPict="0">
                <anchor moveWithCells="1">
                  <from>
                    <xdr:col>10</xdr:col>
                    <xdr:colOff>0</xdr:colOff>
                    <xdr:row>10</xdr:row>
                    <xdr:rowOff>133350</xdr:rowOff>
                  </from>
                  <to>
                    <xdr:col>16</xdr:col>
                    <xdr:colOff>180975</xdr:colOff>
                    <xdr:row>12</xdr:row>
                    <xdr:rowOff>0</xdr:rowOff>
                  </to>
                </anchor>
              </controlPr>
            </control>
          </mc:Choice>
        </mc:AlternateContent>
        <mc:AlternateContent xmlns:mc="http://schemas.openxmlformats.org/markup-compatibility/2006">
          <mc:Choice Requires="x14">
            <control shapeId="1127" r:id="rId67" name="Check Box 103">
              <controlPr defaultSize="0" autoFill="0" autoLine="0" autoPict="0">
                <anchor moveWithCells="1">
                  <from>
                    <xdr:col>1</xdr:col>
                    <xdr:colOff>19050</xdr:colOff>
                    <xdr:row>142</xdr:row>
                    <xdr:rowOff>19050</xdr:rowOff>
                  </from>
                  <to>
                    <xdr:col>1</xdr:col>
                    <xdr:colOff>257175</xdr:colOff>
                    <xdr:row>142</xdr:row>
                    <xdr:rowOff>171450</xdr:rowOff>
                  </to>
                </anchor>
              </controlPr>
            </control>
          </mc:Choice>
        </mc:AlternateContent>
        <mc:AlternateContent xmlns:mc="http://schemas.openxmlformats.org/markup-compatibility/2006">
          <mc:Choice Requires="x14">
            <control shapeId="1128" r:id="rId68" name="Check Box 104">
              <controlPr defaultSize="0" autoFill="0" autoLine="0" autoPict="0">
                <anchor moveWithCells="1">
                  <from>
                    <xdr:col>1</xdr:col>
                    <xdr:colOff>19050</xdr:colOff>
                    <xdr:row>135</xdr:row>
                    <xdr:rowOff>19050</xdr:rowOff>
                  </from>
                  <to>
                    <xdr:col>1</xdr:col>
                    <xdr:colOff>257175</xdr:colOff>
                    <xdr:row>135</xdr:row>
                    <xdr:rowOff>171450</xdr:rowOff>
                  </to>
                </anchor>
              </controlPr>
            </control>
          </mc:Choice>
        </mc:AlternateContent>
        <mc:AlternateContent xmlns:mc="http://schemas.openxmlformats.org/markup-compatibility/2006">
          <mc:Choice Requires="x14">
            <control shapeId="1130" r:id="rId69" name="Check Box 106">
              <controlPr defaultSize="0" autoFill="0" autoLine="0" autoPict="0">
                <anchor moveWithCells="1">
                  <from>
                    <xdr:col>1</xdr:col>
                    <xdr:colOff>19050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1131" r:id="rId70" name="Check Box 107">
              <controlPr defaultSize="0" autoFill="0" autoLine="0" autoPict="0">
                <anchor moveWithCells="1">
                  <from>
                    <xdr:col>1</xdr:col>
                    <xdr:colOff>19050</xdr:colOff>
                    <xdr:row>140</xdr:row>
                    <xdr:rowOff>19050</xdr:rowOff>
                  </from>
                  <to>
                    <xdr:col>1</xdr:col>
                    <xdr:colOff>257175</xdr:colOff>
                    <xdr:row>140</xdr:row>
                    <xdr:rowOff>171450</xdr:rowOff>
                  </to>
                </anchor>
              </controlPr>
            </control>
          </mc:Choice>
        </mc:AlternateContent>
        <mc:AlternateContent xmlns:mc="http://schemas.openxmlformats.org/markup-compatibility/2006">
          <mc:Choice Requires="x14">
            <control shapeId="1136" r:id="rId71" name="Check Box 112">
              <controlPr defaultSize="0" autoFill="0" autoLine="0" autoPict="0">
                <anchor moveWithCells="1">
                  <from>
                    <xdr:col>1</xdr:col>
                    <xdr:colOff>19050</xdr:colOff>
                    <xdr:row>141</xdr:row>
                    <xdr:rowOff>19050</xdr:rowOff>
                  </from>
                  <to>
                    <xdr:col>1</xdr:col>
                    <xdr:colOff>257175</xdr:colOff>
                    <xdr:row>141</xdr:row>
                    <xdr:rowOff>171450</xdr:rowOff>
                  </to>
                </anchor>
              </controlPr>
            </control>
          </mc:Choice>
        </mc:AlternateContent>
        <mc:AlternateContent xmlns:mc="http://schemas.openxmlformats.org/markup-compatibility/2006">
          <mc:Choice Requires="x14">
            <control shapeId="1144" r:id="rId72" name="Check Box 120">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1145" r:id="rId73" name="Check Box 121">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1146" r:id="rId74" name="Check Box 122">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1147" r:id="rId75" name="Check Box 123">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1148" r:id="rId76" name="Check Box 124">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1149" r:id="rId77" name="Check Box 125">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1150" r:id="rId78" name="Check Box 126">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1151" r:id="rId79" name="Check Box 127">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1152" r:id="rId80" name="Check Box 128">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1153" r:id="rId81" name="Check Box 129">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1154" r:id="rId82" name="Check Box 130">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1155" r:id="rId83" name="Check Box 131">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1156" r:id="rId84" name="Option Button 132">
              <controlPr defaultSize="0" autoFill="0" autoLine="0" autoPict="0">
                <anchor moveWithCells="1">
                  <from>
                    <xdr:col>12</xdr:col>
                    <xdr:colOff>104775</xdr:colOff>
                    <xdr:row>47</xdr:row>
                    <xdr:rowOff>171450</xdr:rowOff>
                  </from>
                  <to>
                    <xdr:col>14</xdr:col>
                    <xdr:colOff>152400</xdr:colOff>
                    <xdr:row>49</xdr:row>
                    <xdr:rowOff>0</xdr:rowOff>
                  </to>
                </anchor>
              </controlPr>
            </control>
          </mc:Choice>
        </mc:AlternateContent>
        <mc:AlternateContent xmlns:mc="http://schemas.openxmlformats.org/markup-compatibility/2006">
          <mc:Choice Requires="x14">
            <control shapeId="1157" r:id="rId85" name="Option Button 133">
              <controlPr defaultSize="0" autoFill="0" autoLine="0" autoPict="0">
                <anchor moveWithCells="1">
                  <from>
                    <xdr:col>15</xdr:col>
                    <xdr:colOff>57150</xdr:colOff>
                    <xdr:row>47</xdr:row>
                    <xdr:rowOff>171450</xdr:rowOff>
                  </from>
                  <to>
                    <xdr:col>17</xdr:col>
                    <xdr:colOff>95250</xdr:colOff>
                    <xdr:row>49</xdr:row>
                    <xdr:rowOff>0</xdr:rowOff>
                  </to>
                </anchor>
              </controlPr>
            </control>
          </mc:Choice>
        </mc:AlternateContent>
        <mc:AlternateContent xmlns:mc="http://schemas.openxmlformats.org/markup-compatibility/2006">
          <mc:Choice Requires="x14">
            <control shapeId="1158" r:id="rId86" name="Group Box 134">
              <controlPr defaultSize="0" autoFill="0" autoPict="0">
                <anchor moveWithCells="1">
                  <from>
                    <xdr:col>12</xdr:col>
                    <xdr:colOff>9525</xdr:colOff>
                    <xdr:row>47</xdr:row>
                    <xdr:rowOff>152400</xdr:rowOff>
                  </from>
                  <to>
                    <xdr:col>18</xdr:col>
                    <xdr:colOff>9525</xdr:colOff>
                    <xdr:row>49</xdr:row>
                    <xdr:rowOff>19050</xdr:rowOff>
                  </to>
                </anchor>
              </controlPr>
            </control>
          </mc:Choice>
        </mc:AlternateContent>
        <mc:AlternateContent xmlns:mc="http://schemas.openxmlformats.org/markup-compatibility/2006">
          <mc:Choice Requires="x14">
            <control shapeId="1159" r:id="rId87" name="Option Button 135">
              <controlPr defaultSize="0" autoFill="0" autoLine="0" autoPict="0">
                <anchor moveWithCells="1">
                  <from>
                    <xdr:col>14</xdr:col>
                    <xdr:colOff>114300</xdr:colOff>
                    <xdr:row>50</xdr:row>
                    <xdr:rowOff>247650</xdr:rowOff>
                  </from>
                  <to>
                    <xdr:col>16</xdr:col>
                    <xdr:colOff>190500</xdr:colOff>
                    <xdr:row>52</xdr:row>
                    <xdr:rowOff>19050</xdr:rowOff>
                  </to>
                </anchor>
              </controlPr>
            </control>
          </mc:Choice>
        </mc:AlternateContent>
        <mc:AlternateContent xmlns:mc="http://schemas.openxmlformats.org/markup-compatibility/2006">
          <mc:Choice Requires="x14">
            <control shapeId="1160" r:id="rId88" name="Option Button 136">
              <controlPr defaultSize="0" autoFill="0" autoLine="0" autoPict="0">
                <anchor moveWithCells="1">
                  <from>
                    <xdr:col>17</xdr:col>
                    <xdr:colOff>133350</xdr:colOff>
                    <xdr:row>50</xdr:row>
                    <xdr:rowOff>247650</xdr:rowOff>
                  </from>
                  <to>
                    <xdr:col>19</xdr:col>
                    <xdr:colOff>190500</xdr:colOff>
                    <xdr:row>52</xdr:row>
                    <xdr:rowOff>0</xdr:rowOff>
                  </to>
                </anchor>
              </controlPr>
            </control>
          </mc:Choice>
        </mc:AlternateContent>
        <mc:AlternateContent xmlns:mc="http://schemas.openxmlformats.org/markup-compatibility/2006">
          <mc:Choice Requires="x14">
            <control shapeId="1161" r:id="rId89" name="Group Box 137">
              <controlPr defaultSize="0" autoFill="0" autoPict="0">
                <anchor moveWithCells="1">
                  <from>
                    <xdr:col>13</xdr:col>
                    <xdr:colOff>152400</xdr:colOff>
                    <xdr:row>50</xdr:row>
                    <xdr:rowOff>219075</xdr:rowOff>
                  </from>
                  <to>
                    <xdr:col>20</xdr:col>
                    <xdr:colOff>38100</xdr:colOff>
                    <xdr:row>52</xdr:row>
                    <xdr:rowOff>28575</xdr:rowOff>
                  </to>
                </anchor>
              </controlPr>
            </control>
          </mc:Choice>
        </mc:AlternateContent>
        <mc:AlternateContent xmlns:mc="http://schemas.openxmlformats.org/markup-compatibility/2006">
          <mc:Choice Requires="x14">
            <control shapeId="1170" r:id="rId90" name="Option Button 146">
              <controlPr defaultSize="0" autoFill="0" autoLine="0" autoPict="0">
                <anchor moveWithCells="1">
                  <from>
                    <xdr:col>14</xdr:col>
                    <xdr:colOff>133350</xdr:colOff>
                    <xdr:row>70</xdr:row>
                    <xdr:rowOff>171450</xdr:rowOff>
                  </from>
                  <to>
                    <xdr:col>16</xdr:col>
                    <xdr:colOff>190500</xdr:colOff>
                    <xdr:row>72</xdr:row>
                    <xdr:rowOff>0</xdr:rowOff>
                  </to>
                </anchor>
              </controlPr>
            </control>
          </mc:Choice>
        </mc:AlternateContent>
        <mc:AlternateContent xmlns:mc="http://schemas.openxmlformats.org/markup-compatibility/2006">
          <mc:Choice Requires="x14">
            <control shapeId="1171" r:id="rId91" name="Option Button 147">
              <controlPr defaultSize="0" autoFill="0" autoLine="0" autoPict="0">
                <anchor moveWithCells="1">
                  <from>
                    <xdr:col>17</xdr:col>
                    <xdr:colOff>133350</xdr:colOff>
                    <xdr:row>71</xdr:row>
                    <xdr:rowOff>0</xdr:rowOff>
                  </from>
                  <to>
                    <xdr:col>19</xdr:col>
                    <xdr:colOff>209550</xdr:colOff>
                    <xdr:row>72</xdr:row>
                    <xdr:rowOff>0</xdr:rowOff>
                  </to>
                </anchor>
              </controlPr>
            </control>
          </mc:Choice>
        </mc:AlternateContent>
        <mc:AlternateContent xmlns:mc="http://schemas.openxmlformats.org/markup-compatibility/2006">
          <mc:Choice Requires="x14">
            <control shapeId="1172" r:id="rId92" name="Group Box 148">
              <controlPr defaultSize="0" autoFill="0" autoPict="0">
                <anchor moveWithCells="1">
                  <from>
                    <xdr:col>14</xdr:col>
                    <xdr:colOff>0</xdr:colOff>
                    <xdr:row>70</xdr:row>
                    <xdr:rowOff>152400</xdr:rowOff>
                  </from>
                  <to>
                    <xdr:col>20</xdr:col>
                    <xdr:colOff>28575</xdr:colOff>
                    <xdr:row>72</xdr:row>
                    <xdr:rowOff>19050</xdr:rowOff>
                  </to>
                </anchor>
              </controlPr>
            </control>
          </mc:Choice>
        </mc:AlternateContent>
        <mc:AlternateContent xmlns:mc="http://schemas.openxmlformats.org/markup-compatibility/2006">
          <mc:Choice Requires="x14">
            <control shapeId="1173" r:id="rId93" name="Option Button 149">
              <controlPr defaultSize="0" autoFill="0" autoLine="0" autoPict="0">
                <anchor moveWithCells="1">
                  <from>
                    <xdr:col>17</xdr:col>
                    <xdr:colOff>95250</xdr:colOff>
                    <xdr:row>98</xdr:row>
                    <xdr:rowOff>19050</xdr:rowOff>
                  </from>
                  <to>
                    <xdr:col>19</xdr:col>
                    <xdr:colOff>219075</xdr:colOff>
                    <xdr:row>98</xdr:row>
                    <xdr:rowOff>228600</xdr:rowOff>
                  </to>
                </anchor>
              </controlPr>
            </control>
          </mc:Choice>
        </mc:AlternateContent>
        <mc:AlternateContent xmlns:mc="http://schemas.openxmlformats.org/markup-compatibility/2006">
          <mc:Choice Requires="x14">
            <control shapeId="1174" r:id="rId94" name="Option Button 150">
              <controlPr defaultSize="0" autoFill="0" autoLine="0" autoPict="0">
                <anchor moveWithCells="1">
                  <from>
                    <xdr:col>14</xdr:col>
                    <xdr:colOff>57150</xdr:colOff>
                    <xdr:row>98</xdr:row>
                    <xdr:rowOff>28575</xdr:rowOff>
                  </from>
                  <to>
                    <xdr:col>16</xdr:col>
                    <xdr:colOff>57150</xdr:colOff>
                    <xdr:row>98</xdr:row>
                    <xdr:rowOff>219075</xdr:rowOff>
                  </to>
                </anchor>
              </controlPr>
            </control>
          </mc:Choice>
        </mc:AlternateContent>
        <mc:AlternateContent xmlns:mc="http://schemas.openxmlformats.org/markup-compatibility/2006">
          <mc:Choice Requires="x14">
            <control shapeId="1175" r:id="rId95" name="Group Box 151">
              <controlPr defaultSize="0" autoFill="0" autoPict="0">
                <anchor moveWithCells="1">
                  <from>
                    <xdr:col>13</xdr:col>
                    <xdr:colOff>171450</xdr:colOff>
                    <xdr:row>98</xdr:row>
                    <xdr:rowOff>0</xdr:rowOff>
                  </from>
                  <to>
                    <xdr:col>20</xdr:col>
                    <xdr:colOff>19050</xdr:colOff>
                    <xdr:row>99</xdr:row>
                    <xdr:rowOff>19050</xdr:rowOff>
                  </to>
                </anchor>
              </controlPr>
            </control>
          </mc:Choice>
        </mc:AlternateContent>
        <mc:AlternateContent xmlns:mc="http://schemas.openxmlformats.org/markup-compatibility/2006">
          <mc:Choice Requires="x14">
            <control shapeId="1176" r:id="rId96" name="Option Button 152">
              <controlPr defaultSize="0" autoFill="0" autoLine="0" autoPict="0">
                <anchor moveWithCells="1">
                  <from>
                    <xdr:col>17</xdr:col>
                    <xdr:colOff>95250</xdr:colOff>
                    <xdr:row>99</xdr:row>
                    <xdr:rowOff>180975</xdr:rowOff>
                  </from>
                  <to>
                    <xdr:col>19</xdr:col>
                    <xdr:colOff>228600</xdr:colOff>
                    <xdr:row>100</xdr:row>
                    <xdr:rowOff>209550</xdr:rowOff>
                  </to>
                </anchor>
              </controlPr>
            </control>
          </mc:Choice>
        </mc:AlternateContent>
        <mc:AlternateContent xmlns:mc="http://schemas.openxmlformats.org/markup-compatibility/2006">
          <mc:Choice Requires="x14">
            <control shapeId="1177" r:id="rId97" name="Option Button 153">
              <controlPr defaultSize="0" autoFill="0" autoLine="0" autoPict="0">
                <anchor moveWithCells="1">
                  <from>
                    <xdr:col>14</xdr:col>
                    <xdr:colOff>57150</xdr:colOff>
                    <xdr:row>99</xdr:row>
                    <xdr:rowOff>190500</xdr:rowOff>
                  </from>
                  <to>
                    <xdr:col>16</xdr:col>
                    <xdr:colOff>57150</xdr:colOff>
                    <xdr:row>100</xdr:row>
                    <xdr:rowOff>190500</xdr:rowOff>
                  </to>
                </anchor>
              </controlPr>
            </control>
          </mc:Choice>
        </mc:AlternateContent>
        <mc:AlternateContent xmlns:mc="http://schemas.openxmlformats.org/markup-compatibility/2006">
          <mc:Choice Requires="x14">
            <control shapeId="1178" r:id="rId98" name="Group Box 154">
              <controlPr defaultSize="0" autoFill="0" autoPict="0">
                <anchor moveWithCells="1">
                  <from>
                    <xdr:col>13</xdr:col>
                    <xdr:colOff>171450</xdr:colOff>
                    <xdr:row>99</xdr:row>
                    <xdr:rowOff>171450</xdr:rowOff>
                  </from>
                  <to>
                    <xdr:col>20</xdr:col>
                    <xdr:colOff>28575</xdr:colOff>
                    <xdr:row>101</xdr:row>
                    <xdr:rowOff>0</xdr:rowOff>
                  </to>
                </anchor>
              </controlPr>
            </control>
          </mc:Choice>
        </mc:AlternateContent>
        <mc:AlternateContent xmlns:mc="http://schemas.openxmlformats.org/markup-compatibility/2006">
          <mc:Choice Requires="x14">
            <control shapeId="1179" r:id="rId99" name="Option Button 155">
              <controlPr defaultSize="0" autoFill="0" autoLine="0" autoPict="0">
                <anchor moveWithCells="1">
                  <from>
                    <xdr:col>17</xdr:col>
                    <xdr:colOff>104775</xdr:colOff>
                    <xdr:row>122</xdr:row>
                    <xdr:rowOff>19050</xdr:rowOff>
                  </from>
                  <to>
                    <xdr:col>19</xdr:col>
                    <xdr:colOff>247650</xdr:colOff>
                    <xdr:row>122</xdr:row>
                    <xdr:rowOff>209550</xdr:rowOff>
                  </to>
                </anchor>
              </controlPr>
            </control>
          </mc:Choice>
        </mc:AlternateContent>
        <mc:AlternateContent xmlns:mc="http://schemas.openxmlformats.org/markup-compatibility/2006">
          <mc:Choice Requires="x14">
            <control shapeId="1180" r:id="rId100" name="Option Button 156">
              <controlPr defaultSize="0" autoFill="0" autoLine="0" autoPict="0">
                <anchor moveWithCells="1">
                  <from>
                    <xdr:col>14</xdr:col>
                    <xdr:colOff>66675</xdr:colOff>
                    <xdr:row>122</xdr:row>
                    <xdr:rowOff>19050</xdr:rowOff>
                  </from>
                  <to>
                    <xdr:col>16</xdr:col>
                    <xdr:colOff>66675</xdr:colOff>
                    <xdr:row>122</xdr:row>
                    <xdr:rowOff>209550</xdr:rowOff>
                  </to>
                </anchor>
              </controlPr>
            </control>
          </mc:Choice>
        </mc:AlternateContent>
        <mc:AlternateContent xmlns:mc="http://schemas.openxmlformats.org/markup-compatibility/2006">
          <mc:Choice Requires="x14">
            <control shapeId="1181" r:id="rId101" name="Group Box 157">
              <controlPr defaultSize="0" autoFill="0" autoPict="0">
                <anchor moveWithCells="1">
                  <from>
                    <xdr:col>13</xdr:col>
                    <xdr:colOff>180975</xdr:colOff>
                    <xdr:row>122</xdr:row>
                    <xdr:rowOff>0</xdr:rowOff>
                  </from>
                  <to>
                    <xdr:col>20</xdr:col>
                    <xdr:colOff>19050</xdr:colOff>
                    <xdr:row>123</xdr:row>
                    <xdr:rowOff>19050</xdr:rowOff>
                  </to>
                </anchor>
              </controlPr>
            </control>
          </mc:Choice>
        </mc:AlternateContent>
        <mc:AlternateContent xmlns:mc="http://schemas.openxmlformats.org/markup-compatibility/2006">
          <mc:Choice Requires="x14">
            <control shapeId="1220" r:id="rId102" name="Check Box 196">
              <controlPr defaultSize="0" autoFill="0" autoLine="0" autoPict="0">
                <anchor moveWithCells="1">
                  <from>
                    <xdr:col>1</xdr:col>
                    <xdr:colOff>19050</xdr:colOff>
                    <xdr:row>136</xdr:row>
                    <xdr:rowOff>19050</xdr:rowOff>
                  </from>
                  <to>
                    <xdr:col>1</xdr:col>
                    <xdr:colOff>257175</xdr:colOff>
                    <xdr:row>136</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8680-1B28-4EC5-90D5-F4F69A078182}">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88" customWidth="1"/>
    <col min="2" max="2" width="11.42578125" style="88" customWidth="1"/>
    <col min="3" max="3" width="10.7109375" style="88" customWidth="1"/>
    <col min="4" max="4" width="5.140625" style="88" customWidth="1"/>
    <col min="5" max="5" width="5.140625" style="89" customWidth="1"/>
    <col min="6" max="6" width="3.28515625" style="89" customWidth="1"/>
    <col min="7" max="8" width="4.85546875" style="89" customWidth="1"/>
    <col min="9" max="19" width="11.42578125" style="89" customWidth="1"/>
    <col min="20" max="20" width="13.85546875" style="89" customWidth="1"/>
    <col min="21" max="24" width="0" style="88" hidden="1" customWidth="1"/>
    <col min="25" max="16384" width="11.42578125" style="88" hidden="1"/>
  </cols>
  <sheetData>
    <row r="1" spans="2:20" ht="21" x14ac:dyDescent="0.35"/>
    <row r="2" spans="2:20" ht="18.75" customHeight="1" x14ac:dyDescent="0.3">
      <c r="E2" s="147" t="s">
        <v>230</v>
      </c>
      <c r="F2" s="147"/>
      <c r="G2" s="147"/>
      <c r="H2" s="147"/>
      <c r="I2" s="147"/>
      <c r="J2" s="147"/>
      <c r="K2" s="147"/>
      <c r="L2" s="147"/>
      <c r="M2" s="147"/>
      <c r="N2" s="147"/>
      <c r="O2" s="147"/>
      <c r="P2" s="147"/>
      <c r="Q2" s="147"/>
      <c r="R2" s="147"/>
      <c r="S2" s="147"/>
      <c r="T2" s="90"/>
    </row>
    <row r="3" spans="2:20" ht="18.75" customHeight="1" x14ac:dyDescent="0.3">
      <c r="E3" s="147"/>
      <c r="F3" s="147"/>
      <c r="G3" s="147"/>
      <c r="H3" s="147"/>
      <c r="I3" s="147"/>
      <c r="J3" s="147"/>
      <c r="K3" s="147"/>
      <c r="L3" s="147"/>
      <c r="M3" s="147"/>
      <c r="N3" s="147"/>
      <c r="O3" s="147"/>
      <c r="P3" s="147"/>
      <c r="Q3" s="147"/>
      <c r="R3" s="147"/>
      <c r="S3" s="147"/>
      <c r="T3" s="90"/>
    </row>
    <row r="4" spans="2:20" ht="18.75" customHeight="1" x14ac:dyDescent="0.3">
      <c r="E4" s="147"/>
      <c r="F4" s="147"/>
      <c r="G4" s="147"/>
      <c r="H4" s="147"/>
      <c r="I4" s="147"/>
      <c r="J4" s="147"/>
      <c r="K4" s="147"/>
      <c r="L4" s="147"/>
      <c r="M4" s="147"/>
      <c r="N4" s="147"/>
      <c r="O4" s="147"/>
      <c r="P4" s="147"/>
      <c r="Q4" s="147"/>
      <c r="R4" s="147"/>
      <c r="S4" s="147"/>
      <c r="T4" s="90"/>
    </row>
    <row r="5" spans="2:20" ht="21.75" thickBot="1" x14ac:dyDescent="0.4">
      <c r="B5" s="91"/>
      <c r="C5" s="91"/>
      <c r="D5" s="91"/>
      <c r="E5" s="92"/>
      <c r="F5" s="92"/>
      <c r="G5" s="92"/>
      <c r="H5" s="92"/>
      <c r="I5" s="92"/>
      <c r="J5" s="92"/>
      <c r="K5" s="92"/>
      <c r="L5" s="92"/>
      <c r="M5" s="92"/>
      <c r="N5" s="92"/>
      <c r="O5" s="111" t="s">
        <v>427</v>
      </c>
      <c r="P5" s="148" t="s">
        <v>428</v>
      </c>
      <c r="Q5" s="148"/>
      <c r="R5" s="148"/>
      <c r="S5" s="148"/>
    </row>
    <row r="6" spans="2:20" ht="21" x14ac:dyDescent="0.35"/>
    <row r="7" spans="2:20" ht="21" x14ac:dyDescent="0.35">
      <c r="B7" s="149" t="s">
        <v>231</v>
      </c>
      <c r="C7" s="150"/>
      <c r="E7" s="93" t="s">
        <v>232</v>
      </c>
    </row>
    <row r="8" spans="2:20" ht="21" x14ac:dyDescent="0.35">
      <c r="B8" s="151"/>
      <c r="C8" s="152"/>
      <c r="E8" s="94" t="s">
        <v>233</v>
      </c>
    </row>
    <row r="9" spans="2:20" ht="6" customHeight="1" x14ac:dyDescent="0.35">
      <c r="B9" s="151"/>
      <c r="C9" s="152"/>
      <c r="E9" s="94"/>
    </row>
    <row r="10" spans="2:20" ht="18.75" customHeight="1" x14ac:dyDescent="0.35">
      <c r="B10" s="151"/>
      <c r="C10" s="152"/>
      <c r="E10" s="95" t="s">
        <v>208</v>
      </c>
      <c r="F10" s="118" t="s">
        <v>234</v>
      </c>
      <c r="G10" s="118"/>
      <c r="H10" s="118"/>
      <c r="I10" s="118"/>
      <c r="J10" s="118"/>
      <c r="K10" s="118"/>
      <c r="L10" s="118"/>
      <c r="M10" s="118"/>
      <c r="N10" s="118"/>
      <c r="O10" s="118"/>
      <c r="P10" s="118"/>
      <c r="Q10" s="118"/>
      <c r="R10" s="118"/>
      <c r="S10" s="118"/>
      <c r="T10" s="96"/>
    </row>
    <row r="11" spans="2:20" ht="18.75" customHeight="1" x14ac:dyDescent="0.35">
      <c r="B11" s="151"/>
      <c r="C11" s="152"/>
      <c r="E11" s="95"/>
      <c r="F11" s="118"/>
      <c r="G11" s="118"/>
      <c r="H11" s="118"/>
      <c r="I11" s="118"/>
      <c r="J11" s="118"/>
      <c r="K11" s="118"/>
      <c r="L11" s="118"/>
      <c r="M11" s="118"/>
      <c r="N11" s="118"/>
      <c r="O11" s="118"/>
      <c r="P11" s="118"/>
      <c r="Q11" s="118"/>
      <c r="R11" s="118"/>
      <c r="S11" s="118"/>
      <c r="T11" s="96"/>
    </row>
    <row r="12" spans="2:20" ht="18.75" customHeight="1" x14ac:dyDescent="0.35">
      <c r="B12" s="151"/>
      <c r="C12" s="152"/>
      <c r="E12" s="95"/>
      <c r="F12" s="118"/>
      <c r="G12" s="118"/>
      <c r="H12" s="118"/>
      <c r="I12" s="118"/>
      <c r="J12" s="118"/>
      <c r="K12" s="118"/>
      <c r="L12" s="118"/>
      <c r="M12" s="118"/>
      <c r="N12" s="118"/>
      <c r="O12" s="118"/>
      <c r="P12" s="118"/>
      <c r="Q12" s="118"/>
      <c r="R12" s="118"/>
      <c r="S12" s="118"/>
      <c r="T12" s="96"/>
    </row>
    <row r="13" spans="2:20" ht="21" x14ac:dyDescent="0.3">
      <c r="B13" s="151"/>
      <c r="C13" s="152"/>
      <c r="E13" s="97"/>
      <c r="F13" s="118"/>
      <c r="G13" s="118"/>
      <c r="H13" s="118"/>
      <c r="I13" s="118"/>
      <c r="J13" s="118"/>
      <c r="K13" s="118"/>
      <c r="L13" s="118"/>
      <c r="M13" s="118"/>
      <c r="N13" s="118"/>
      <c r="O13" s="118"/>
      <c r="P13" s="118"/>
      <c r="Q13" s="118"/>
      <c r="R13" s="118"/>
      <c r="S13" s="118"/>
      <c r="T13" s="96"/>
    </row>
    <row r="14" spans="2:20" ht="5.25" customHeight="1" x14ac:dyDescent="0.3">
      <c r="B14" s="151"/>
      <c r="C14" s="152"/>
      <c r="E14" s="97"/>
      <c r="F14" s="98"/>
      <c r="G14" s="98"/>
      <c r="H14" s="98"/>
      <c r="I14" s="98"/>
      <c r="J14" s="98"/>
      <c r="K14" s="98"/>
      <c r="L14" s="98"/>
      <c r="M14" s="98"/>
      <c r="N14" s="98"/>
      <c r="O14" s="98"/>
      <c r="P14" s="98"/>
      <c r="Q14" s="98"/>
      <c r="R14" s="98"/>
      <c r="S14" s="98"/>
      <c r="T14" s="98"/>
    </row>
    <row r="15" spans="2:20" ht="18.75" customHeight="1" x14ac:dyDescent="0.35">
      <c r="B15" s="151"/>
      <c r="C15" s="152"/>
      <c r="E15" s="95" t="s">
        <v>210</v>
      </c>
      <c r="F15" s="118" t="s">
        <v>235</v>
      </c>
      <c r="G15" s="118"/>
      <c r="H15" s="118"/>
      <c r="I15" s="118"/>
      <c r="J15" s="118"/>
      <c r="K15" s="118"/>
      <c r="L15" s="118"/>
      <c r="M15" s="118"/>
      <c r="N15" s="118"/>
      <c r="O15" s="118"/>
      <c r="P15" s="118"/>
      <c r="Q15" s="118"/>
      <c r="R15" s="118"/>
      <c r="S15" s="118"/>
      <c r="T15" s="96"/>
    </row>
    <row r="16" spans="2:20" ht="18.75" customHeight="1" x14ac:dyDescent="0.35">
      <c r="B16" s="151"/>
      <c r="C16" s="152"/>
      <c r="E16" s="95"/>
      <c r="F16" s="118"/>
      <c r="G16" s="118"/>
      <c r="H16" s="118"/>
      <c r="I16" s="118"/>
      <c r="J16" s="118"/>
      <c r="K16" s="118"/>
      <c r="L16" s="118"/>
      <c r="M16" s="118"/>
      <c r="N16" s="118"/>
      <c r="O16" s="118"/>
      <c r="P16" s="118"/>
      <c r="Q16" s="118"/>
      <c r="R16" s="118"/>
      <c r="S16" s="118"/>
      <c r="T16" s="96"/>
    </row>
    <row r="17" spans="2:20" ht="21" x14ac:dyDescent="0.3">
      <c r="B17" s="153"/>
      <c r="C17" s="154"/>
      <c r="E17" s="97"/>
      <c r="F17" s="118"/>
      <c r="G17" s="118"/>
      <c r="H17" s="118"/>
      <c r="I17" s="118"/>
      <c r="J17" s="118"/>
      <c r="K17" s="118"/>
      <c r="L17" s="118"/>
      <c r="M17" s="118"/>
      <c r="N17" s="118"/>
      <c r="O17" s="118"/>
      <c r="P17" s="118"/>
      <c r="Q17" s="118"/>
      <c r="R17" s="118"/>
      <c r="S17" s="118"/>
      <c r="T17" s="96"/>
    </row>
    <row r="18" spans="2:20" ht="21" x14ac:dyDescent="0.35"/>
    <row r="19" spans="2:20" ht="21" x14ac:dyDescent="0.35">
      <c r="B19" s="125"/>
      <c r="C19" s="126"/>
      <c r="E19" s="93" t="s">
        <v>236</v>
      </c>
    </row>
    <row r="20" spans="2:20" ht="21" x14ac:dyDescent="0.35">
      <c r="B20" s="127"/>
      <c r="C20" s="128"/>
      <c r="E20" s="94" t="s">
        <v>233</v>
      </c>
    </row>
    <row r="21" spans="2:20" ht="4.5" customHeight="1" x14ac:dyDescent="0.35">
      <c r="B21" s="127"/>
      <c r="C21" s="128"/>
      <c r="E21" s="94"/>
    </row>
    <row r="22" spans="2:20" ht="18.75" customHeight="1" x14ac:dyDescent="0.35">
      <c r="B22" s="127"/>
      <c r="C22" s="128"/>
      <c r="F22" s="118" t="s">
        <v>237</v>
      </c>
      <c r="G22" s="118"/>
      <c r="H22" s="118"/>
      <c r="I22" s="118"/>
      <c r="J22" s="118"/>
      <c r="K22" s="118"/>
      <c r="L22" s="118"/>
      <c r="M22" s="118"/>
      <c r="N22" s="118"/>
      <c r="O22" s="118"/>
      <c r="P22" s="118"/>
      <c r="Q22" s="118"/>
      <c r="R22" s="118"/>
      <c r="S22" s="118"/>
      <c r="T22" s="96"/>
    </row>
    <row r="23" spans="2:20" ht="21" x14ac:dyDescent="0.3">
      <c r="B23" s="127"/>
      <c r="C23" s="128"/>
      <c r="E23" s="96"/>
      <c r="F23" s="118"/>
      <c r="G23" s="118"/>
      <c r="H23" s="118"/>
      <c r="I23" s="118"/>
      <c r="J23" s="118"/>
      <c r="K23" s="118"/>
      <c r="L23" s="118"/>
      <c r="M23" s="118"/>
      <c r="N23" s="118"/>
      <c r="O23" s="118"/>
      <c r="P23" s="118"/>
      <c r="Q23" s="118"/>
      <c r="R23" s="118"/>
      <c r="S23" s="118"/>
      <c r="T23" s="96"/>
    </row>
    <row r="24" spans="2:20" ht="21" x14ac:dyDescent="0.3">
      <c r="B24" s="127"/>
      <c r="C24" s="128"/>
      <c r="E24" s="96"/>
      <c r="F24" s="118"/>
      <c r="G24" s="118"/>
      <c r="H24" s="118"/>
      <c r="I24" s="118"/>
      <c r="J24" s="118"/>
      <c r="K24" s="118"/>
      <c r="L24" s="118"/>
      <c r="M24" s="118"/>
      <c r="N24" s="118"/>
      <c r="O24" s="118"/>
      <c r="P24" s="118"/>
      <c r="Q24" s="118"/>
      <c r="R24" s="118"/>
      <c r="S24" s="118"/>
      <c r="T24" s="96"/>
    </row>
    <row r="25" spans="2:20" ht="21" x14ac:dyDescent="0.3">
      <c r="B25" s="127"/>
      <c r="C25" s="128"/>
      <c r="E25" s="96"/>
      <c r="F25" s="118"/>
      <c r="G25" s="118"/>
      <c r="H25" s="118"/>
      <c r="I25" s="118"/>
      <c r="J25" s="118"/>
      <c r="K25" s="118"/>
      <c r="L25" s="118"/>
      <c r="M25" s="118"/>
      <c r="N25" s="118"/>
      <c r="O25" s="118"/>
      <c r="P25" s="118"/>
      <c r="Q25" s="118"/>
      <c r="R25" s="118"/>
      <c r="S25" s="118"/>
      <c r="T25" s="96"/>
    </row>
    <row r="26" spans="2:20" ht="21" x14ac:dyDescent="0.3">
      <c r="B26" s="127"/>
      <c r="C26" s="128"/>
      <c r="E26" s="96"/>
      <c r="F26" s="118"/>
      <c r="G26" s="118"/>
      <c r="H26" s="118"/>
      <c r="I26" s="118"/>
      <c r="J26" s="118"/>
      <c r="K26" s="118"/>
      <c r="L26" s="118"/>
      <c r="M26" s="118"/>
      <c r="N26" s="118"/>
      <c r="O26" s="118"/>
      <c r="P26" s="118"/>
      <c r="Q26" s="118"/>
      <c r="R26" s="118"/>
      <c r="S26" s="118"/>
      <c r="T26" s="96"/>
    </row>
    <row r="27" spans="2:20" ht="21" x14ac:dyDescent="0.3">
      <c r="B27" s="127"/>
      <c r="C27" s="128"/>
      <c r="E27" s="96"/>
      <c r="F27" s="118"/>
      <c r="G27" s="118"/>
      <c r="H27" s="118"/>
      <c r="I27" s="118"/>
      <c r="J27" s="118"/>
      <c r="K27" s="118"/>
      <c r="L27" s="118"/>
      <c r="M27" s="118"/>
      <c r="N27" s="118"/>
      <c r="O27" s="118"/>
      <c r="P27" s="118"/>
      <c r="Q27" s="118"/>
      <c r="R27" s="118"/>
      <c r="S27" s="118"/>
      <c r="T27" s="96"/>
    </row>
    <row r="28" spans="2:20" ht="21" x14ac:dyDescent="0.3">
      <c r="B28" s="127"/>
      <c r="C28" s="128"/>
      <c r="E28" s="96"/>
      <c r="F28" s="118"/>
      <c r="G28" s="118"/>
      <c r="H28" s="118"/>
      <c r="I28" s="118"/>
      <c r="J28" s="118"/>
      <c r="K28" s="118"/>
      <c r="L28" s="118"/>
      <c r="M28" s="118"/>
      <c r="N28" s="118"/>
      <c r="O28" s="118"/>
      <c r="P28" s="118"/>
      <c r="Q28" s="118"/>
      <c r="R28" s="118"/>
      <c r="S28" s="118"/>
      <c r="T28" s="96"/>
    </row>
    <row r="29" spans="2:20" ht="21" x14ac:dyDescent="0.3">
      <c r="B29" s="129"/>
      <c r="C29" s="130"/>
      <c r="E29" s="96"/>
      <c r="F29" s="118"/>
      <c r="G29" s="118"/>
      <c r="H29" s="118"/>
      <c r="I29" s="118"/>
      <c r="J29" s="118"/>
      <c r="K29" s="118"/>
      <c r="L29" s="118"/>
      <c r="M29" s="118"/>
      <c r="N29" s="118"/>
      <c r="O29" s="118"/>
      <c r="P29" s="118"/>
      <c r="Q29" s="118"/>
      <c r="R29" s="118"/>
      <c r="S29" s="118"/>
      <c r="T29" s="96"/>
    </row>
    <row r="30" spans="2:20" ht="21" x14ac:dyDescent="0.3">
      <c r="E30" s="98"/>
      <c r="F30" s="98"/>
      <c r="G30" s="98"/>
      <c r="H30" s="98"/>
      <c r="I30" s="98"/>
      <c r="J30" s="98"/>
      <c r="K30" s="98"/>
      <c r="L30" s="98"/>
      <c r="M30" s="98"/>
      <c r="N30" s="98"/>
      <c r="O30" s="98"/>
      <c r="P30" s="98"/>
      <c r="Q30" s="98"/>
      <c r="R30" s="98"/>
      <c r="S30" s="98"/>
      <c r="T30" s="98"/>
    </row>
    <row r="31" spans="2:20" ht="21" x14ac:dyDescent="0.35">
      <c r="B31" s="125"/>
      <c r="C31" s="126"/>
      <c r="E31" s="93" t="s">
        <v>238</v>
      </c>
    </row>
    <row r="32" spans="2:20" ht="5.25" customHeight="1" x14ac:dyDescent="0.35">
      <c r="B32" s="127"/>
      <c r="C32" s="128"/>
      <c r="E32" s="93"/>
    </row>
    <row r="33" spans="2:20" ht="21" x14ac:dyDescent="0.35">
      <c r="B33" s="127"/>
      <c r="C33" s="128"/>
      <c r="E33" s="95" t="s">
        <v>208</v>
      </c>
      <c r="F33" s="89" t="s">
        <v>429</v>
      </c>
    </row>
    <row r="34" spans="2:20" ht="5.25" customHeight="1" x14ac:dyDescent="0.35">
      <c r="B34" s="127"/>
      <c r="C34" s="128"/>
      <c r="E34" s="95"/>
    </row>
    <row r="35" spans="2:20" ht="21" x14ac:dyDescent="0.35">
      <c r="B35" s="127"/>
      <c r="C35" s="128"/>
      <c r="E35" s="95" t="s">
        <v>210</v>
      </c>
      <c r="F35" s="89" t="s">
        <v>430</v>
      </c>
    </row>
    <row r="36" spans="2:20" ht="6" customHeight="1" x14ac:dyDescent="0.35">
      <c r="B36" s="127"/>
      <c r="C36" s="128"/>
      <c r="E36" s="95"/>
    </row>
    <row r="37" spans="2:20" ht="21" customHeight="1" x14ac:dyDescent="0.35">
      <c r="B37" s="127"/>
      <c r="C37" s="128"/>
      <c r="E37" s="95" t="s">
        <v>215</v>
      </c>
      <c r="F37" s="118" t="s">
        <v>239</v>
      </c>
      <c r="G37" s="118"/>
      <c r="H37" s="118"/>
      <c r="I37" s="118"/>
      <c r="J37" s="118"/>
      <c r="K37" s="118"/>
      <c r="L37" s="118"/>
      <c r="M37" s="118"/>
      <c r="N37" s="118"/>
      <c r="O37" s="118"/>
      <c r="P37" s="118"/>
      <c r="Q37" s="118"/>
      <c r="R37" s="118"/>
      <c r="S37" s="118"/>
      <c r="T37" s="96"/>
    </row>
    <row r="38" spans="2:20" ht="21" x14ac:dyDescent="0.35">
      <c r="B38" s="129"/>
      <c r="C38" s="130"/>
      <c r="E38" s="99"/>
      <c r="F38" s="118"/>
      <c r="G38" s="118"/>
      <c r="H38" s="118"/>
      <c r="I38" s="118"/>
      <c r="J38" s="118"/>
      <c r="K38" s="118"/>
      <c r="L38" s="118"/>
      <c r="M38" s="118"/>
      <c r="N38" s="118"/>
      <c r="O38" s="118"/>
      <c r="P38" s="118"/>
      <c r="Q38" s="118"/>
      <c r="R38" s="118"/>
      <c r="S38" s="118"/>
      <c r="T38" s="96"/>
    </row>
    <row r="39" spans="2:20" ht="21" x14ac:dyDescent="0.35">
      <c r="F39" s="118"/>
      <c r="G39" s="118"/>
      <c r="H39" s="118"/>
      <c r="I39" s="118"/>
      <c r="J39" s="118"/>
      <c r="K39" s="118"/>
      <c r="L39" s="118"/>
      <c r="M39" s="118"/>
      <c r="N39" s="118"/>
      <c r="O39" s="118"/>
      <c r="P39" s="118"/>
      <c r="Q39" s="118"/>
      <c r="R39" s="118"/>
      <c r="S39" s="118"/>
    </row>
    <row r="40" spans="2:20" ht="21" x14ac:dyDescent="0.35">
      <c r="B40" s="125"/>
      <c r="C40" s="126"/>
      <c r="E40" s="93" t="s">
        <v>240</v>
      </c>
      <c r="F40" s="93"/>
    </row>
    <row r="41" spans="2:20" ht="21" x14ac:dyDescent="0.35">
      <c r="B41" s="127"/>
      <c r="C41" s="128"/>
    </row>
    <row r="42" spans="2:20" ht="21" x14ac:dyDescent="0.35">
      <c r="B42" s="127"/>
      <c r="C42" s="128"/>
      <c r="E42" s="131"/>
      <c r="F42" s="132"/>
      <c r="G42" s="133"/>
      <c r="I42" s="89" t="s">
        <v>241</v>
      </c>
    </row>
    <row r="43" spans="2:20" ht="21" x14ac:dyDescent="0.35">
      <c r="B43" s="127"/>
      <c r="C43" s="128"/>
    </row>
    <row r="44" spans="2:20" ht="21" x14ac:dyDescent="0.35">
      <c r="B44" s="127"/>
      <c r="C44" s="128"/>
      <c r="G44" s="100"/>
      <c r="I44" s="89" t="s">
        <v>242</v>
      </c>
    </row>
    <row r="45" spans="2:20" ht="21" x14ac:dyDescent="0.35">
      <c r="B45" s="127"/>
      <c r="C45" s="128"/>
    </row>
    <row r="46" spans="2:20" ht="21" x14ac:dyDescent="0.35">
      <c r="B46" s="127"/>
      <c r="C46" s="128"/>
      <c r="G46" s="100"/>
      <c r="I46" s="89" t="s">
        <v>243</v>
      </c>
    </row>
    <row r="47" spans="2:20" ht="21" x14ac:dyDescent="0.35">
      <c r="B47" s="127"/>
      <c r="C47" s="128"/>
    </row>
    <row r="48" spans="2:20" ht="21" x14ac:dyDescent="0.35">
      <c r="B48" s="127"/>
      <c r="C48" s="128"/>
      <c r="E48" s="100"/>
      <c r="F48" s="101" t="s">
        <v>244</v>
      </c>
      <c r="I48" s="118" t="s">
        <v>245</v>
      </c>
      <c r="J48" s="118"/>
      <c r="K48" s="118"/>
      <c r="L48" s="118"/>
      <c r="M48" s="118"/>
      <c r="N48" s="118"/>
      <c r="O48" s="118"/>
      <c r="P48" s="118"/>
      <c r="Q48" s="118"/>
      <c r="R48" s="118"/>
      <c r="S48" s="118"/>
    </row>
    <row r="49" spans="2:19" ht="21" x14ac:dyDescent="0.35">
      <c r="B49" s="127"/>
      <c r="C49" s="128"/>
      <c r="F49" s="101"/>
      <c r="I49" s="118"/>
      <c r="J49" s="118"/>
      <c r="K49" s="118"/>
      <c r="L49" s="118"/>
      <c r="M49" s="118"/>
      <c r="N49" s="118"/>
      <c r="O49" s="118"/>
      <c r="P49" s="118"/>
      <c r="Q49" s="118"/>
      <c r="R49" s="118"/>
      <c r="S49" s="118"/>
    </row>
    <row r="50" spans="2:19" ht="21" x14ac:dyDescent="0.35">
      <c r="B50" s="127"/>
      <c r="C50" s="128"/>
    </row>
    <row r="51" spans="2:19" ht="21" x14ac:dyDescent="0.35">
      <c r="B51" s="127"/>
      <c r="C51" s="128"/>
      <c r="E51" s="134"/>
      <c r="F51" s="135"/>
      <c r="G51" s="136"/>
      <c r="I51" s="118" t="s">
        <v>246</v>
      </c>
      <c r="J51" s="118"/>
      <c r="K51" s="118"/>
      <c r="L51" s="118"/>
      <c r="M51" s="118"/>
      <c r="N51" s="118"/>
      <c r="O51" s="118"/>
      <c r="P51" s="118"/>
      <c r="Q51" s="118"/>
      <c r="R51" s="118"/>
      <c r="S51" s="118"/>
    </row>
    <row r="52" spans="2:19" ht="21" x14ac:dyDescent="0.35">
      <c r="B52" s="127"/>
      <c r="C52" s="128"/>
      <c r="E52" s="102"/>
      <c r="F52" s="102"/>
      <c r="G52" s="102"/>
      <c r="I52" s="118"/>
      <c r="J52" s="118"/>
      <c r="K52" s="118"/>
      <c r="L52" s="118"/>
      <c r="M52" s="118"/>
      <c r="N52" s="118"/>
      <c r="O52" s="118"/>
      <c r="P52" s="118"/>
      <c r="Q52" s="118"/>
      <c r="R52" s="118"/>
      <c r="S52" s="118"/>
    </row>
    <row r="53" spans="2:19" ht="21" x14ac:dyDescent="0.35">
      <c r="B53" s="127"/>
      <c r="C53" s="128"/>
    </row>
    <row r="54" spans="2:19" ht="21" customHeight="1" x14ac:dyDescent="0.35">
      <c r="B54" s="127"/>
      <c r="C54" s="128"/>
      <c r="F54" s="137"/>
      <c r="G54" s="138"/>
      <c r="I54" s="118" t="s">
        <v>247</v>
      </c>
      <c r="J54" s="118"/>
      <c r="K54" s="118"/>
      <c r="L54" s="118"/>
      <c r="M54" s="118"/>
      <c r="N54" s="118"/>
      <c r="O54" s="118"/>
      <c r="P54" s="118"/>
      <c r="Q54" s="118"/>
      <c r="R54" s="118"/>
      <c r="S54" s="118"/>
    </row>
    <row r="55" spans="2:19" ht="21" x14ac:dyDescent="0.35">
      <c r="B55" s="127"/>
      <c r="C55" s="128"/>
      <c r="F55" s="139"/>
      <c r="G55" s="140"/>
      <c r="I55" s="118"/>
      <c r="J55" s="118"/>
      <c r="K55" s="118"/>
      <c r="L55" s="118"/>
      <c r="M55" s="118"/>
      <c r="N55" s="118"/>
      <c r="O55" s="118"/>
      <c r="P55" s="118"/>
      <c r="Q55" s="118"/>
      <c r="R55" s="118"/>
      <c r="S55" s="118"/>
    </row>
    <row r="56" spans="2:19" ht="21" x14ac:dyDescent="0.35">
      <c r="B56" s="127"/>
      <c r="C56" s="128"/>
      <c r="F56" s="102"/>
      <c r="G56" s="102"/>
      <c r="I56" s="118"/>
      <c r="J56" s="118"/>
      <c r="K56" s="118"/>
      <c r="L56" s="118"/>
      <c r="M56" s="118"/>
      <c r="N56" s="118"/>
      <c r="O56" s="118"/>
      <c r="P56" s="118"/>
      <c r="Q56" s="118"/>
      <c r="R56" s="118"/>
      <c r="S56" s="118"/>
    </row>
    <row r="57" spans="2:19" ht="21" x14ac:dyDescent="0.35">
      <c r="B57" s="127"/>
      <c r="C57" s="128"/>
    </row>
    <row r="58" spans="2:19" ht="21" customHeight="1" x14ac:dyDescent="0.35">
      <c r="B58" s="127"/>
      <c r="C58" s="128"/>
      <c r="E58" s="141" t="s">
        <v>248</v>
      </c>
      <c r="F58" s="142"/>
      <c r="G58" s="143"/>
      <c r="I58" s="118" t="s">
        <v>249</v>
      </c>
      <c r="J58" s="118"/>
      <c r="K58" s="118"/>
      <c r="L58" s="118"/>
      <c r="M58" s="118"/>
      <c r="N58" s="118"/>
      <c r="O58" s="118"/>
      <c r="P58" s="118"/>
      <c r="Q58" s="118"/>
      <c r="R58" s="118"/>
      <c r="S58" s="118"/>
    </row>
    <row r="59" spans="2:19" ht="21" x14ac:dyDescent="0.35">
      <c r="B59" s="127"/>
      <c r="C59" s="128"/>
      <c r="E59" s="144"/>
      <c r="F59" s="145"/>
      <c r="G59" s="146"/>
      <c r="I59" s="118"/>
      <c r="J59" s="118"/>
      <c r="K59" s="118"/>
      <c r="L59" s="118"/>
      <c r="M59" s="118"/>
      <c r="N59" s="118"/>
      <c r="O59" s="118"/>
      <c r="P59" s="118"/>
      <c r="Q59" s="118"/>
      <c r="R59" s="118"/>
      <c r="S59" s="118"/>
    </row>
    <row r="60" spans="2:19" ht="21" x14ac:dyDescent="0.35">
      <c r="B60" s="127"/>
      <c r="C60" s="128"/>
      <c r="E60" s="93"/>
      <c r="F60" s="93"/>
      <c r="G60" s="93"/>
    </row>
    <row r="61" spans="2:19" ht="21" customHeight="1" x14ac:dyDescent="0.35">
      <c r="B61" s="127"/>
      <c r="C61" s="128"/>
      <c r="E61" s="112" t="s">
        <v>244</v>
      </c>
      <c r="F61" s="113"/>
      <c r="G61" s="114"/>
      <c r="I61" s="118" t="s">
        <v>250</v>
      </c>
      <c r="J61" s="118"/>
      <c r="K61" s="118"/>
      <c r="L61" s="118"/>
      <c r="M61" s="118"/>
      <c r="N61" s="118"/>
      <c r="O61" s="118"/>
      <c r="P61" s="118"/>
      <c r="Q61" s="118"/>
      <c r="R61" s="118"/>
      <c r="S61" s="118"/>
    </row>
    <row r="62" spans="2:19" ht="21" x14ac:dyDescent="0.35">
      <c r="B62" s="127"/>
      <c r="C62" s="128"/>
      <c r="E62" s="115"/>
      <c r="F62" s="116"/>
      <c r="G62" s="117"/>
      <c r="I62" s="118"/>
      <c r="J62" s="118"/>
      <c r="K62" s="118"/>
      <c r="L62" s="118"/>
      <c r="M62" s="118"/>
      <c r="N62" s="118"/>
      <c r="O62" s="118"/>
      <c r="P62" s="118"/>
      <c r="Q62" s="118"/>
      <c r="R62" s="118"/>
      <c r="S62" s="118"/>
    </row>
    <row r="63" spans="2:19" ht="21" x14ac:dyDescent="0.35">
      <c r="B63" s="127"/>
      <c r="C63" s="128"/>
      <c r="E63" s="93"/>
      <c r="F63" s="93"/>
      <c r="G63" s="93"/>
    </row>
    <row r="64" spans="2:19" ht="21" x14ac:dyDescent="0.35">
      <c r="B64" s="127"/>
      <c r="C64" s="128"/>
      <c r="E64" s="119" t="s">
        <v>244</v>
      </c>
      <c r="F64" s="120"/>
      <c r="G64" s="121"/>
      <c r="I64" s="103" t="s">
        <v>251</v>
      </c>
    </row>
    <row r="65" spans="2:9" ht="21" x14ac:dyDescent="0.35">
      <c r="B65" s="129"/>
      <c r="C65" s="130"/>
      <c r="E65" s="122"/>
      <c r="F65" s="123"/>
      <c r="G65" s="124"/>
      <c r="I65" s="103"/>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10CCCE03-0E5B-41D1-89A1-CC704E17AD46}"/>
    <hyperlink ref="B7:C17" r:id="rId2" display="https://www.vs.ch/web/energie/exigences-énergétiques-pour-les-bâtiments" xr:uid="{E291B613-A6A0-4120-BCFE-528AE21F59CA}"/>
    <hyperlink ref="P5" r:id="rId3" xr:uid="{35A100DF-A539-4EF3-BA54-266FC996DB9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274"/>
  <sheetViews>
    <sheetView zoomScale="115" zoomScaleNormal="115" zoomScaleSheetLayoutView="115" workbookViewId="0">
      <selection activeCell="AM1" sqref="AM1:XFD1048576"/>
    </sheetView>
  </sheetViews>
  <sheetFormatPr baseColWidth="10" defaultColWidth="0" defaultRowHeight="0" customHeight="1" zeroHeight="1" x14ac:dyDescent="0.25"/>
  <cols>
    <col min="1" max="1" width="3" style="21" customWidth="1"/>
    <col min="2" max="2" width="4.28515625" style="21" customWidth="1"/>
    <col min="3" max="3" width="3" style="21" customWidth="1"/>
    <col min="4" max="4" width="5.140625" style="21" customWidth="1"/>
    <col min="5"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106" hidden="1"/>
    <col min="40" max="40" width="7" style="106" hidden="1"/>
    <col min="41" max="42" width="7.28515625" style="106" hidden="1"/>
    <col min="43" max="43" width="3.28515625" style="106" hidden="1"/>
    <col min="44" max="44" width="13.28515625" style="106" hidden="1"/>
    <col min="45" max="45" width="3" style="106" hidden="1"/>
    <col min="46" max="46" width="11.7109375" style="106" hidden="1"/>
    <col min="47" max="47" width="3" style="106" hidden="1"/>
    <col min="48" max="48" width="15.5703125" style="106" hidden="1"/>
    <col min="49" max="49" width="3" style="106" hidden="1"/>
    <col min="50" max="50" width="25.42578125" style="106" hidden="1"/>
    <col min="51" max="51" width="5.5703125" style="106" hidden="1"/>
    <col min="52" max="54" width="3" style="106" hidden="1"/>
    <col min="55" max="55" width="60.85546875" style="106" hidden="1"/>
    <col min="56" max="66" width="3" style="106" hidden="1"/>
    <col min="67" max="67" width="60.85546875" style="106" hidden="1"/>
    <col min="68" max="73" width="3" style="48" hidden="1"/>
    <col min="74" max="74" width="60.85546875" style="48" hidden="1"/>
    <col min="75" max="85" width="3" style="48" hidden="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106" t="s">
        <v>165</v>
      </c>
      <c r="BO1" s="106" t="s">
        <v>164</v>
      </c>
      <c r="BV1" s="106" t="s">
        <v>272</v>
      </c>
    </row>
    <row r="2" spans="1:75" ht="17.649999999999999" customHeight="1" x14ac:dyDescent="0.25">
      <c r="A2" s="1"/>
      <c r="B2" s="155"/>
      <c r="C2" s="156"/>
      <c r="D2" s="156"/>
      <c r="E2" s="156"/>
      <c r="F2" s="157"/>
      <c r="G2" s="164" t="s">
        <v>259</v>
      </c>
      <c r="H2" s="165"/>
      <c r="I2" s="165"/>
      <c r="J2" s="165"/>
      <c r="K2" s="165"/>
      <c r="L2" s="165"/>
      <c r="M2" s="165"/>
      <c r="N2" s="165"/>
      <c r="O2" s="166"/>
      <c r="P2" s="173" t="s">
        <v>1</v>
      </c>
      <c r="Q2" s="174"/>
      <c r="R2" s="174"/>
      <c r="S2" s="174"/>
      <c r="T2" s="174"/>
      <c r="U2" s="174"/>
      <c r="V2" s="174"/>
      <c r="W2" s="174"/>
      <c r="X2" s="175"/>
      <c r="Y2" s="182" t="s">
        <v>420</v>
      </c>
      <c r="Z2" s="183"/>
      <c r="AA2" s="183"/>
      <c r="AB2" s="183"/>
      <c r="AC2" s="183"/>
      <c r="AD2" s="183"/>
      <c r="AE2" s="183"/>
      <c r="AF2" s="183"/>
      <c r="AG2" s="183"/>
      <c r="AH2" s="183"/>
      <c r="AI2" s="183"/>
      <c r="AJ2" s="183"/>
      <c r="AK2" s="184"/>
      <c r="AL2" s="1"/>
      <c r="AX2" s="106" t="s">
        <v>272</v>
      </c>
      <c r="BC2" s="106" t="s">
        <v>272</v>
      </c>
      <c r="BO2" s="106" t="s">
        <v>272</v>
      </c>
      <c r="BV2" s="106" t="s">
        <v>272</v>
      </c>
    </row>
    <row r="3" spans="1:75" ht="17.649999999999999" customHeight="1" x14ac:dyDescent="0.25">
      <c r="A3" s="1"/>
      <c r="B3" s="158"/>
      <c r="C3" s="159"/>
      <c r="D3" s="159"/>
      <c r="E3" s="159"/>
      <c r="F3" s="160"/>
      <c r="G3" s="167"/>
      <c r="H3" s="168"/>
      <c r="I3" s="168"/>
      <c r="J3" s="168"/>
      <c r="K3" s="168"/>
      <c r="L3" s="168"/>
      <c r="M3" s="168"/>
      <c r="N3" s="168"/>
      <c r="O3" s="169"/>
      <c r="P3" s="176"/>
      <c r="Q3" s="177"/>
      <c r="R3" s="177"/>
      <c r="S3" s="177"/>
      <c r="T3" s="177"/>
      <c r="U3" s="177"/>
      <c r="V3" s="177"/>
      <c r="W3" s="177"/>
      <c r="X3" s="178"/>
      <c r="Y3" s="185"/>
      <c r="Z3" s="186"/>
      <c r="AA3" s="186"/>
      <c r="AB3" s="186"/>
      <c r="AC3" s="186"/>
      <c r="AD3" s="186"/>
      <c r="AE3" s="186"/>
      <c r="AF3" s="186"/>
      <c r="AG3" s="186"/>
      <c r="AH3" s="186"/>
      <c r="AI3" s="186"/>
      <c r="AJ3" s="186"/>
      <c r="AK3" s="187"/>
      <c r="AL3" s="1"/>
      <c r="AR3" s="106" t="s">
        <v>322</v>
      </c>
      <c r="AX3" s="106" t="s">
        <v>285</v>
      </c>
      <c r="BC3" s="106" t="s">
        <v>288</v>
      </c>
      <c r="BO3" s="106" t="s">
        <v>288</v>
      </c>
      <c r="BV3" s="106" t="s">
        <v>288</v>
      </c>
    </row>
    <row r="4" spans="1:75" ht="17.649999999999999" customHeight="1" x14ac:dyDescent="0.25">
      <c r="A4" s="1"/>
      <c r="B4" s="158"/>
      <c r="C4" s="159"/>
      <c r="D4" s="159"/>
      <c r="E4" s="159"/>
      <c r="F4" s="160"/>
      <c r="G4" s="167"/>
      <c r="H4" s="168"/>
      <c r="I4" s="168"/>
      <c r="J4" s="168"/>
      <c r="K4" s="168"/>
      <c r="L4" s="168"/>
      <c r="M4" s="168"/>
      <c r="N4" s="168"/>
      <c r="O4" s="169"/>
      <c r="P4" s="176"/>
      <c r="Q4" s="177"/>
      <c r="R4" s="177"/>
      <c r="S4" s="177"/>
      <c r="T4" s="177"/>
      <c r="U4" s="177"/>
      <c r="V4" s="177"/>
      <c r="W4" s="177"/>
      <c r="X4" s="178"/>
      <c r="Y4" s="185"/>
      <c r="Z4" s="186"/>
      <c r="AA4" s="186"/>
      <c r="AB4" s="186"/>
      <c r="AC4" s="186"/>
      <c r="AD4" s="186"/>
      <c r="AE4" s="186"/>
      <c r="AF4" s="186"/>
      <c r="AG4" s="186"/>
      <c r="AH4" s="186"/>
      <c r="AI4" s="186"/>
      <c r="AJ4" s="186"/>
      <c r="AK4" s="187"/>
      <c r="AL4" s="1"/>
      <c r="AR4" s="106" t="s">
        <v>321</v>
      </c>
      <c r="AX4" s="106" t="s">
        <v>286</v>
      </c>
      <c r="BC4" s="106" t="s">
        <v>289</v>
      </c>
      <c r="BO4" s="106" t="s">
        <v>289</v>
      </c>
      <c r="BV4" s="106" t="s">
        <v>289</v>
      </c>
    </row>
    <row r="5" spans="1:75" ht="17.649999999999999" customHeight="1" x14ac:dyDescent="0.25">
      <c r="A5" s="1"/>
      <c r="B5" s="161"/>
      <c r="C5" s="162"/>
      <c r="D5" s="162"/>
      <c r="E5" s="162"/>
      <c r="F5" s="163"/>
      <c r="G5" s="170"/>
      <c r="H5" s="171"/>
      <c r="I5" s="171"/>
      <c r="J5" s="171"/>
      <c r="K5" s="171"/>
      <c r="L5" s="171"/>
      <c r="M5" s="171"/>
      <c r="N5" s="171"/>
      <c r="O5" s="172"/>
      <c r="P5" s="179"/>
      <c r="Q5" s="180"/>
      <c r="R5" s="180"/>
      <c r="S5" s="180"/>
      <c r="T5" s="180"/>
      <c r="U5" s="180"/>
      <c r="V5" s="180"/>
      <c r="W5" s="180"/>
      <c r="X5" s="181"/>
      <c r="Y5" s="188"/>
      <c r="Z5" s="189"/>
      <c r="AA5" s="189"/>
      <c r="AB5" s="189"/>
      <c r="AC5" s="189"/>
      <c r="AD5" s="189"/>
      <c r="AE5" s="189"/>
      <c r="AF5" s="189"/>
      <c r="AG5" s="189"/>
      <c r="AH5" s="189"/>
      <c r="AI5" s="189"/>
      <c r="AJ5" s="189"/>
      <c r="AK5" s="190"/>
      <c r="AL5" s="1"/>
      <c r="AR5" s="106" t="s">
        <v>323</v>
      </c>
      <c r="AX5" s="106" t="s">
        <v>287</v>
      </c>
      <c r="BC5" s="106" t="s">
        <v>290</v>
      </c>
      <c r="BO5" s="106" t="s">
        <v>290</v>
      </c>
      <c r="BV5" s="106" t="s">
        <v>290</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106" t="s">
        <v>324</v>
      </c>
      <c r="BC6" s="106" t="s">
        <v>291</v>
      </c>
      <c r="BO6" s="106" t="s">
        <v>291</v>
      </c>
      <c r="BV6" s="106" t="s">
        <v>291</v>
      </c>
    </row>
    <row r="7" spans="1:75" ht="12" customHeight="1" x14ac:dyDescent="0.25">
      <c r="A7" s="1"/>
      <c r="B7" s="191" t="s">
        <v>261</v>
      </c>
      <c r="C7" s="191"/>
      <c r="D7" s="191"/>
      <c r="E7" s="192"/>
      <c r="F7" s="193"/>
      <c r="G7" s="194"/>
      <c r="H7" s="194"/>
      <c r="I7" s="194"/>
      <c r="J7" s="194"/>
      <c r="K7" s="194"/>
      <c r="L7" s="194"/>
      <c r="M7" s="194"/>
      <c r="N7" s="194"/>
      <c r="O7" s="194"/>
      <c r="P7" s="195"/>
      <c r="Q7" s="196" t="s">
        <v>263</v>
      </c>
      <c r="R7" s="197"/>
      <c r="S7" s="197"/>
      <c r="T7" s="198"/>
      <c r="U7" s="304"/>
      <c r="V7" s="305"/>
      <c r="W7" s="305"/>
      <c r="X7" s="305"/>
      <c r="Y7" s="305"/>
      <c r="Z7" s="306"/>
      <c r="AA7" s="1"/>
      <c r="AB7" s="197" t="s">
        <v>14</v>
      </c>
      <c r="AC7" s="197"/>
      <c r="AD7" s="197"/>
      <c r="AE7" s="198"/>
      <c r="AF7" s="304"/>
      <c r="AG7" s="305"/>
      <c r="AH7" s="305"/>
      <c r="AI7" s="305"/>
      <c r="AJ7" s="305"/>
      <c r="AK7" s="306"/>
      <c r="AL7" s="1"/>
      <c r="BC7" s="106" t="s">
        <v>292</v>
      </c>
      <c r="BO7" s="106" t="s">
        <v>292</v>
      </c>
      <c r="BV7" s="106" t="s">
        <v>292</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106" t="s">
        <v>293</v>
      </c>
      <c r="BO8" s="106" t="s">
        <v>293</v>
      </c>
      <c r="BV8" s="106" t="s">
        <v>293</v>
      </c>
    </row>
    <row r="9" spans="1:75" ht="12" customHeight="1" x14ac:dyDescent="0.25">
      <c r="A9" s="1"/>
      <c r="B9" s="191" t="s">
        <v>262</v>
      </c>
      <c r="C9" s="191"/>
      <c r="D9" s="191"/>
      <c r="E9" s="1"/>
      <c r="F9" s="193"/>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5"/>
      <c r="AL9" s="1"/>
      <c r="AY9" s="106" t="s">
        <v>200</v>
      </c>
      <c r="BC9" s="106" t="s">
        <v>294</v>
      </c>
      <c r="BO9" s="106" t="s">
        <v>294</v>
      </c>
      <c r="BV9" s="106" t="s">
        <v>294</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3"/>
      <c r="AC10" s="53"/>
      <c r="AD10" s="53"/>
      <c r="AE10" s="53"/>
      <c r="AF10" s="7"/>
      <c r="AG10" s="7"/>
      <c r="AH10" s="7"/>
      <c r="AI10" s="7"/>
      <c r="AJ10" s="7"/>
      <c r="AK10" s="7"/>
      <c r="AL10" s="1"/>
      <c r="AX10" s="106" t="s">
        <v>272</v>
      </c>
      <c r="BC10" s="106" t="s">
        <v>295</v>
      </c>
      <c r="BO10" s="106" t="s">
        <v>295</v>
      </c>
      <c r="BV10" s="106" t="s">
        <v>295</v>
      </c>
    </row>
    <row r="11" spans="1:75" ht="12.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X11" s="106" t="s">
        <v>273</v>
      </c>
      <c r="AY11" s="106">
        <v>20</v>
      </c>
      <c r="BC11" s="106" t="s">
        <v>296</v>
      </c>
      <c r="BO11" s="106" t="s">
        <v>296</v>
      </c>
      <c r="BV11" s="106" t="s">
        <v>296</v>
      </c>
    </row>
    <row r="12" spans="1:75" ht="18" customHeight="1" x14ac:dyDescent="0.25">
      <c r="A12" s="1"/>
      <c r="B12" s="50" t="s">
        <v>264</v>
      </c>
      <c r="C12" s="1"/>
      <c r="D12" s="1"/>
      <c r="E12" s="1"/>
      <c r="F12" s="1"/>
      <c r="G12" s="1"/>
      <c r="H12" s="1"/>
      <c r="I12" s="1"/>
      <c r="J12" s="1"/>
      <c r="K12" s="1"/>
      <c r="L12" s="37"/>
      <c r="M12" s="37"/>
      <c r="N12" s="51"/>
      <c r="O12" s="51"/>
      <c r="P12" s="51"/>
      <c r="Q12" s="51"/>
      <c r="R12" s="51"/>
      <c r="S12" s="104" t="str">
        <f>IF(AN12=1,"Fournir justification en annexe","")</f>
        <v/>
      </c>
      <c r="T12" s="70"/>
      <c r="U12" s="70"/>
      <c r="V12" s="1"/>
      <c r="W12" s="1"/>
      <c r="X12" s="1"/>
      <c r="Y12" s="1"/>
      <c r="Z12" s="1"/>
      <c r="AA12" s="1"/>
      <c r="AB12" s="1"/>
      <c r="AC12" s="1"/>
      <c r="AD12" s="52"/>
      <c r="AE12" s="52"/>
      <c r="AF12" s="52"/>
      <c r="AG12" s="52"/>
      <c r="AH12" s="52"/>
      <c r="AI12" s="1"/>
      <c r="AJ12" s="1"/>
      <c r="AK12" s="105" t="str">
        <f>IF(AN12=1,"Begründung im Anhang anzugeben","")</f>
        <v/>
      </c>
      <c r="AL12" s="1"/>
      <c r="AN12" s="106">
        <v>0</v>
      </c>
      <c r="AO12" s="106" t="s">
        <v>146</v>
      </c>
      <c r="AX12" s="106" t="s">
        <v>274</v>
      </c>
      <c r="AY12" s="106">
        <v>25</v>
      </c>
      <c r="BC12" s="106" t="s">
        <v>297</v>
      </c>
      <c r="BO12" s="106" t="s">
        <v>297</v>
      </c>
      <c r="BV12" s="106" t="s">
        <v>297</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106" t="s">
        <v>275</v>
      </c>
      <c r="AY13" s="106">
        <v>25</v>
      </c>
      <c r="BC13" s="106" t="s">
        <v>298</v>
      </c>
      <c r="BO13" s="106" t="s">
        <v>298</v>
      </c>
      <c r="BV13" s="106" t="s">
        <v>298</v>
      </c>
    </row>
    <row r="14" spans="1:75" ht="19.5" customHeight="1" x14ac:dyDescent="0.25">
      <c r="A14" s="1"/>
      <c r="B14" s="8" t="s">
        <v>265</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106" t="s">
        <v>276</v>
      </c>
      <c r="AY14" s="106">
        <v>20</v>
      </c>
      <c r="BC14" s="106" t="s">
        <v>299</v>
      </c>
      <c r="BO14" s="106" t="s">
        <v>299</v>
      </c>
      <c r="BV14" s="106" t="s">
        <v>299</v>
      </c>
    </row>
    <row r="15" spans="1:75" ht="11.25" customHeight="1" x14ac:dyDescent="0.25">
      <c r="A15" s="1"/>
      <c r="B15" s="35"/>
      <c r="C15" s="35"/>
      <c r="D15" s="35"/>
      <c r="E15" s="35"/>
      <c r="F15" s="35"/>
      <c r="G15" s="35"/>
      <c r="H15" s="35"/>
      <c r="I15" s="35"/>
      <c r="J15" s="35"/>
      <c r="K15" s="5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R15" s="106" t="s">
        <v>315</v>
      </c>
      <c r="AX15" s="106" t="s">
        <v>277</v>
      </c>
      <c r="AY15" s="107" t="s">
        <v>33</v>
      </c>
      <c r="BC15" s="106" t="s">
        <v>300</v>
      </c>
      <c r="BO15" s="106" t="s">
        <v>300</v>
      </c>
      <c r="BV15" s="106" t="s">
        <v>302</v>
      </c>
      <c r="BW15" s="81"/>
    </row>
    <row r="16" spans="1:75" ht="12.75" x14ac:dyDescent="0.25">
      <c r="A16" s="1"/>
      <c r="B16" s="191" t="s">
        <v>20</v>
      </c>
      <c r="C16" s="191"/>
      <c r="D16" s="191"/>
      <c r="E16" s="191"/>
      <c r="F16" s="222"/>
      <c r="G16" s="10" t="s">
        <v>271</v>
      </c>
      <c r="H16" s="1"/>
      <c r="I16" s="1"/>
      <c r="J16" s="1"/>
      <c r="K16" s="1"/>
      <c r="L16" s="1"/>
      <c r="M16" s="1"/>
      <c r="N16" s="1"/>
      <c r="O16" s="1"/>
      <c r="P16" s="1"/>
      <c r="Q16" s="1"/>
      <c r="R16" s="1"/>
      <c r="S16" s="1"/>
      <c r="T16" s="1"/>
      <c r="U16" s="1"/>
      <c r="V16" s="1"/>
      <c r="W16" s="1"/>
      <c r="X16" s="1"/>
      <c r="Y16" s="1"/>
      <c r="Z16" s="1"/>
      <c r="AA16" s="1"/>
      <c r="AB16" s="1"/>
      <c r="AC16" s="1"/>
      <c r="AD16" s="10" t="s">
        <v>267</v>
      </c>
      <c r="AE16" s="57"/>
      <c r="AF16" s="1"/>
      <c r="AG16" s="57"/>
      <c r="AH16" s="10" t="s">
        <v>269</v>
      </c>
      <c r="AI16" s="1"/>
      <c r="AJ16" s="1"/>
      <c r="AK16" s="1"/>
      <c r="AL16" s="1"/>
      <c r="AX16" s="106" t="s">
        <v>278</v>
      </c>
      <c r="AY16" s="107" t="s">
        <v>33</v>
      </c>
      <c r="BC16" s="106" t="s">
        <v>301</v>
      </c>
      <c r="BO16" s="106" t="s">
        <v>301</v>
      </c>
      <c r="BV16" s="106" t="s">
        <v>303</v>
      </c>
      <c r="BW16" s="81"/>
    </row>
    <row r="17" spans="1:75" ht="12.75" x14ac:dyDescent="0.25">
      <c r="A17" s="1"/>
      <c r="B17" s="225" t="s">
        <v>270</v>
      </c>
      <c r="C17" s="225"/>
      <c r="D17" s="225"/>
      <c r="E17" s="225"/>
      <c r="F17" s="226"/>
      <c r="G17" s="82" t="s">
        <v>266</v>
      </c>
      <c r="H17" s="11"/>
      <c r="I17" s="11"/>
      <c r="J17" s="11"/>
      <c r="K17" s="11"/>
      <c r="L17" s="11"/>
      <c r="M17" s="11"/>
      <c r="N17" s="11"/>
      <c r="O17" s="11"/>
      <c r="P17" s="11"/>
      <c r="Q17" s="11"/>
      <c r="R17" s="11"/>
      <c r="S17" s="11"/>
      <c r="T17" s="11"/>
      <c r="U17" s="11"/>
      <c r="V17" s="11"/>
      <c r="W17" s="11"/>
      <c r="X17" s="11"/>
      <c r="Y17" s="11"/>
      <c r="Z17" s="11"/>
      <c r="AA17" s="11"/>
      <c r="AB17" s="11"/>
      <c r="AC17" s="12"/>
      <c r="AD17" s="13" t="s">
        <v>268</v>
      </c>
      <c r="AE17" s="12"/>
      <c r="AF17" s="11"/>
      <c r="AG17" s="12"/>
      <c r="AH17" s="13"/>
      <c r="AI17" s="11"/>
      <c r="AJ17" s="11"/>
      <c r="AK17" s="11"/>
      <c r="AL17" s="1"/>
      <c r="AX17" s="106" t="s">
        <v>279</v>
      </c>
      <c r="AY17" s="107" t="s">
        <v>33</v>
      </c>
      <c r="BC17" s="106" t="s">
        <v>308</v>
      </c>
      <c r="BO17" s="106" t="s">
        <v>308</v>
      </c>
      <c r="BV17" s="106" t="s">
        <v>304</v>
      </c>
      <c r="BW17" s="81"/>
    </row>
    <row r="18" spans="1:75" ht="13.5" customHeight="1" x14ac:dyDescent="0.25">
      <c r="A18" s="1"/>
      <c r="B18" s="199" t="s">
        <v>272</v>
      </c>
      <c r="C18" s="199"/>
      <c r="D18" s="199"/>
      <c r="E18" s="199"/>
      <c r="F18" s="200"/>
      <c r="G18" s="205" t="s">
        <v>272</v>
      </c>
      <c r="H18" s="206"/>
      <c r="I18" s="206"/>
      <c r="J18" s="206"/>
      <c r="K18" s="206"/>
      <c r="L18" s="206"/>
      <c r="M18" s="206"/>
      <c r="N18" s="206"/>
      <c r="O18" s="206"/>
      <c r="P18" s="206"/>
      <c r="Q18" s="206"/>
      <c r="R18" s="206"/>
      <c r="S18" s="206"/>
      <c r="T18" s="206"/>
      <c r="U18" s="206"/>
      <c r="V18" s="206"/>
      <c r="W18" s="206"/>
      <c r="X18" s="206"/>
      <c r="Y18" s="206"/>
      <c r="Z18" s="206"/>
      <c r="AA18" s="206"/>
      <c r="AB18" s="206"/>
      <c r="AC18" s="207"/>
      <c r="AD18" s="214"/>
      <c r="AE18" s="215"/>
      <c r="AF18" s="220" t="s">
        <v>29</v>
      </c>
      <c r="AG18" s="221"/>
      <c r="AH18" s="14"/>
      <c r="AI18" s="54" t="s">
        <v>318</v>
      </c>
      <c r="AJ18" s="54"/>
      <c r="AK18" s="54"/>
      <c r="AL18" s="1"/>
      <c r="AN18" s="106">
        <f>IFERROR(SEARCH("gaz",G18),0)</f>
        <v>0</v>
      </c>
      <c r="AO18" s="106" t="s">
        <v>141</v>
      </c>
      <c r="AX18" s="106" t="s">
        <v>280</v>
      </c>
      <c r="AY18" s="107" t="s">
        <v>33</v>
      </c>
      <c r="BC18" s="106" t="s">
        <v>309</v>
      </c>
      <c r="BO18" s="106" t="s">
        <v>309</v>
      </c>
      <c r="BV18" s="106" t="s">
        <v>305</v>
      </c>
      <c r="BW18" s="81"/>
    </row>
    <row r="19" spans="1:75" ht="13.5" customHeight="1" x14ac:dyDescent="0.25">
      <c r="A19" s="15" t="b">
        <v>0</v>
      </c>
      <c r="B19" s="201"/>
      <c r="C19" s="201"/>
      <c r="D19" s="201"/>
      <c r="E19" s="201"/>
      <c r="F19" s="202"/>
      <c r="G19" s="208"/>
      <c r="H19" s="209"/>
      <c r="I19" s="209"/>
      <c r="J19" s="209"/>
      <c r="K19" s="209"/>
      <c r="L19" s="209"/>
      <c r="M19" s="209"/>
      <c r="N19" s="209"/>
      <c r="O19" s="209"/>
      <c r="P19" s="209"/>
      <c r="Q19" s="209"/>
      <c r="R19" s="209"/>
      <c r="S19" s="209"/>
      <c r="T19" s="209"/>
      <c r="U19" s="209"/>
      <c r="V19" s="209"/>
      <c r="W19" s="209"/>
      <c r="X19" s="209"/>
      <c r="Y19" s="209"/>
      <c r="Z19" s="209"/>
      <c r="AA19" s="209"/>
      <c r="AB19" s="209"/>
      <c r="AC19" s="210"/>
      <c r="AD19" s="216"/>
      <c r="AE19" s="217"/>
      <c r="AF19" s="191"/>
      <c r="AG19" s="222"/>
      <c r="AH19" s="16"/>
      <c r="AI19" s="20" t="s">
        <v>319</v>
      </c>
      <c r="AJ19" s="20"/>
      <c r="AK19" s="20"/>
      <c r="AL19" s="1"/>
      <c r="AN19" s="106">
        <f>IFERROR(SEARCH("Öl",G18),0)</f>
        <v>0</v>
      </c>
      <c r="AO19" s="106" t="s">
        <v>142</v>
      </c>
      <c r="AX19" s="106" t="s">
        <v>281</v>
      </c>
      <c r="AY19" s="107" t="s">
        <v>33</v>
      </c>
      <c r="BC19" s="106" t="s">
        <v>302</v>
      </c>
      <c r="BO19" s="106" t="s">
        <v>302</v>
      </c>
      <c r="BV19" s="106" t="s">
        <v>306</v>
      </c>
    </row>
    <row r="20" spans="1:75" ht="13.5" customHeight="1" x14ac:dyDescent="0.25">
      <c r="A20" s="15" t="b">
        <v>0</v>
      </c>
      <c r="B20" s="203"/>
      <c r="C20" s="203"/>
      <c r="D20" s="203"/>
      <c r="E20" s="203"/>
      <c r="F20" s="204"/>
      <c r="G20" s="211"/>
      <c r="H20" s="212"/>
      <c r="I20" s="212"/>
      <c r="J20" s="212"/>
      <c r="K20" s="212"/>
      <c r="L20" s="212"/>
      <c r="M20" s="212"/>
      <c r="N20" s="212"/>
      <c r="O20" s="212"/>
      <c r="P20" s="212"/>
      <c r="Q20" s="212"/>
      <c r="R20" s="212"/>
      <c r="S20" s="212"/>
      <c r="T20" s="212"/>
      <c r="U20" s="212"/>
      <c r="V20" s="212"/>
      <c r="W20" s="212"/>
      <c r="X20" s="212"/>
      <c r="Y20" s="212"/>
      <c r="Z20" s="212"/>
      <c r="AA20" s="212"/>
      <c r="AB20" s="212"/>
      <c r="AC20" s="213"/>
      <c r="AD20" s="218"/>
      <c r="AE20" s="219"/>
      <c r="AF20" s="223"/>
      <c r="AG20" s="224"/>
      <c r="AH20" s="17"/>
      <c r="AI20" s="55" t="s">
        <v>320</v>
      </c>
      <c r="AJ20" s="55"/>
      <c r="AK20" s="55"/>
      <c r="AL20" s="1"/>
      <c r="AN20" s="106">
        <f>IFERROR(SEARCH("Wärmepumpe",G18),0)</f>
        <v>0</v>
      </c>
      <c r="AO20" s="106" t="s">
        <v>143</v>
      </c>
      <c r="AQ20" s="106">
        <f>IF(G18="Elektrische Widerstandsheizung dezentral",1,0)</f>
        <v>0</v>
      </c>
      <c r="AR20" s="106" t="s">
        <v>147</v>
      </c>
      <c r="AS20" s="106">
        <f>IF(B18="Ersatz",1,0)</f>
        <v>0</v>
      </c>
      <c r="AT20" s="106" t="s">
        <v>148</v>
      </c>
      <c r="AU20" s="106">
        <f>IF(AND(AQ20=1,AS20=1),1,0)</f>
        <v>0</v>
      </c>
      <c r="AV20" s="106" t="s">
        <v>149</v>
      </c>
      <c r="AX20" s="106" t="s">
        <v>282</v>
      </c>
      <c r="AY20" s="107" t="s">
        <v>33</v>
      </c>
      <c r="BC20" s="106" t="s">
        <v>303</v>
      </c>
      <c r="BO20" s="106" t="s">
        <v>303</v>
      </c>
      <c r="BV20" s="106" t="s">
        <v>307</v>
      </c>
    </row>
    <row r="21" spans="1:75" ht="13.5" customHeight="1" x14ac:dyDescent="0.25">
      <c r="A21" s="15"/>
      <c r="B21" s="199" t="s">
        <v>272</v>
      </c>
      <c r="C21" s="199"/>
      <c r="D21" s="199"/>
      <c r="E21" s="199"/>
      <c r="F21" s="200"/>
      <c r="G21" s="205" t="s">
        <v>272</v>
      </c>
      <c r="H21" s="206"/>
      <c r="I21" s="206"/>
      <c r="J21" s="206"/>
      <c r="K21" s="206"/>
      <c r="L21" s="206"/>
      <c r="M21" s="206"/>
      <c r="N21" s="206"/>
      <c r="O21" s="206"/>
      <c r="P21" s="206"/>
      <c r="Q21" s="206"/>
      <c r="R21" s="206"/>
      <c r="S21" s="206"/>
      <c r="T21" s="206"/>
      <c r="U21" s="206"/>
      <c r="V21" s="206"/>
      <c r="W21" s="206"/>
      <c r="X21" s="206"/>
      <c r="Y21" s="206"/>
      <c r="Z21" s="206"/>
      <c r="AA21" s="206"/>
      <c r="AB21" s="206"/>
      <c r="AC21" s="207"/>
      <c r="AD21" s="214"/>
      <c r="AE21" s="215"/>
      <c r="AF21" s="191" t="s">
        <v>29</v>
      </c>
      <c r="AG21" s="222"/>
      <c r="AH21" s="16"/>
      <c r="AI21" s="54" t="s">
        <v>318</v>
      </c>
      <c r="AJ21" s="20"/>
      <c r="AK21" s="20"/>
      <c r="AL21" s="1"/>
      <c r="AN21" s="106">
        <f>IFERROR(SEARCH("gaz",G21),0)</f>
        <v>0</v>
      </c>
      <c r="AO21" s="106" t="s">
        <v>141</v>
      </c>
      <c r="AX21" s="106" t="s">
        <v>283</v>
      </c>
      <c r="AY21" s="107" t="s">
        <v>33</v>
      </c>
      <c r="BC21" s="106" t="s">
        <v>304</v>
      </c>
      <c r="BO21" s="106" t="s">
        <v>304</v>
      </c>
      <c r="BV21" s="106" t="s">
        <v>310</v>
      </c>
    </row>
    <row r="22" spans="1:75" ht="13.5" customHeight="1" x14ac:dyDescent="0.25">
      <c r="A22" s="1"/>
      <c r="B22" s="201"/>
      <c r="C22" s="201"/>
      <c r="D22" s="201"/>
      <c r="E22" s="201"/>
      <c r="F22" s="202"/>
      <c r="G22" s="208"/>
      <c r="H22" s="209"/>
      <c r="I22" s="209"/>
      <c r="J22" s="209"/>
      <c r="K22" s="209"/>
      <c r="L22" s="209"/>
      <c r="M22" s="209"/>
      <c r="N22" s="209"/>
      <c r="O22" s="209"/>
      <c r="P22" s="209"/>
      <c r="Q22" s="209"/>
      <c r="R22" s="209"/>
      <c r="S22" s="209"/>
      <c r="T22" s="209"/>
      <c r="U22" s="209"/>
      <c r="V22" s="209"/>
      <c r="W22" s="209"/>
      <c r="X22" s="209"/>
      <c r="Y22" s="209"/>
      <c r="Z22" s="209"/>
      <c r="AA22" s="209"/>
      <c r="AB22" s="209"/>
      <c r="AC22" s="210"/>
      <c r="AD22" s="216"/>
      <c r="AE22" s="217"/>
      <c r="AF22" s="191"/>
      <c r="AG22" s="222"/>
      <c r="AH22" s="16"/>
      <c r="AI22" s="20" t="s">
        <v>319</v>
      </c>
      <c r="AJ22" s="20"/>
      <c r="AK22" s="20"/>
      <c r="AL22" s="1"/>
      <c r="AN22" s="106">
        <f>IFERROR(SEARCH("Öl",G21),0)</f>
        <v>0</v>
      </c>
      <c r="AO22" s="106" t="s">
        <v>142</v>
      </c>
      <c r="AX22" s="106" t="s">
        <v>284</v>
      </c>
      <c r="AY22" s="107" t="s">
        <v>33</v>
      </c>
      <c r="BC22" s="106" t="s">
        <v>305</v>
      </c>
      <c r="BO22" s="106" t="s">
        <v>305</v>
      </c>
      <c r="BV22" s="106" t="s">
        <v>311</v>
      </c>
    </row>
    <row r="23" spans="1:75" ht="13.5" customHeight="1" x14ac:dyDescent="0.25">
      <c r="A23" s="1"/>
      <c r="B23" s="203"/>
      <c r="C23" s="203"/>
      <c r="D23" s="203"/>
      <c r="E23" s="203"/>
      <c r="F23" s="204"/>
      <c r="G23" s="211"/>
      <c r="H23" s="212"/>
      <c r="I23" s="212"/>
      <c r="J23" s="212"/>
      <c r="K23" s="212"/>
      <c r="L23" s="212"/>
      <c r="M23" s="212"/>
      <c r="N23" s="212"/>
      <c r="O23" s="212"/>
      <c r="P23" s="212"/>
      <c r="Q23" s="212"/>
      <c r="R23" s="212"/>
      <c r="S23" s="212"/>
      <c r="T23" s="212"/>
      <c r="U23" s="212"/>
      <c r="V23" s="212"/>
      <c r="W23" s="212"/>
      <c r="X23" s="212"/>
      <c r="Y23" s="212"/>
      <c r="Z23" s="212"/>
      <c r="AA23" s="212"/>
      <c r="AB23" s="212"/>
      <c r="AC23" s="213"/>
      <c r="AD23" s="218"/>
      <c r="AE23" s="219"/>
      <c r="AF23" s="223"/>
      <c r="AG23" s="224"/>
      <c r="AH23" s="17"/>
      <c r="AI23" s="55" t="s">
        <v>320</v>
      </c>
      <c r="AJ23" s="55"/>
      <c r="AK23" s="55"/>
      <c r="AL23" s="1"/>
      <c r="AN23" s="106">
        <f>IFERROR(SEARCH("Wärmepumpe",G21),0)</f>
        <v>0</v>
      </c>
      <c r="AO23" s="106" t="s">
        <v>143</v>
      </c>
      <c r="AQ23" s="106">
        <f>IF(G21="Elektrische Widerstandsheizung dezentral",1,0)</f>
        <v>0</v>
      </c>
      <c r="AR23" s="106" t="s">
        <v>147</v>
      </c>
      <c r="AS23" s="106">
        <f>IF(B21="Ersatz",1,0)</f>
        <v>0</v>
      </c>
      <c r="AT23" s="106" t="s">
        <v>148</v>
      </c>
      <c r="AU23" s="106">
        <f>IF(AND(AQ23=1,AS23=1),1,0)</f>
        <v>0</v>
      </c>
      <c r="AV23" s="106" t="s">
        <v>149</v>
      </c>
      <c r="BC23" s="106" t="s">
        <v>306</v>
      </c>
      <c r="BO23" s="106" t="s">
        <v>306</v>
      </c>
      <c r="BV23" s="106" t="s">
        <v>312</v>
      </c>
    </row>
    <row r="24" spans="1:75" ht="13.5" customHeight="1" x14ac:dyDescent="0.25">
      <c r="A24" s="1"/>
      <c r="B24" s="199" t="s">
        <v>272</v>
      </c>
      <c r="C24" s="199"/>
      <c r="D24" s="199"/>
      <c r="E24" s="199"/>
      <c r="F24" s="200"/>
      <c r="G24" s="205" t="s">
        <v>272</v>
      </c>
      <c r="H24" s="206"/>
      <c r="I24" s="206"/>
      <c r="J24" s="206"/>
      <c r="K24" s="206"/>
      <c r="L24" s="206"/>
      <c r="M24" s="206"/>
      <c r="N24" s="206"/>
      <c r="O24" s="206"/>
      <c r="P24" s="206"/>
      <c r="Q24" s="206"/>
      <c r="R24" s="206"/>
      <c r="S24" s="206"/>
      <c r="T24" s="206"/>
      <c r="U24" s="206"/>
      <c r="V24" s="206"/>
      <c r="W24" s="206"/>
      <c r="X24" s="206"/>
      <c r="Y24" s="206"/>
      <c r="Z24" s="206"/>
      <c r="AA24" s="206"/>
      <c r="AB24" s="206"/>
      <c r="AC24" s="207"/>
      <c r="AD24" s="214"/>
      <c r="AE24" s="215"/>
      <c r="AF24" s="220" t="s">
        <v>29</v>
      </c>
      <c r="AG24" s="221"/>
      <c r="AH24" s="14"/>
      <c r="AI24" s="54" t="s">
        <v>318</v>
      </c>
      <c r="AJ24" s="54"/>
      <c r="AK24" s="54"/>
      <c r="AL24" s="1"/>
      <c r="AN24" s="106">
        <f>IFERROR(SEARCH("gaz",G24),0)</f>
        <v>0</v>
      </c>
      <c r="AO24" s="106" t="s">
        <v>141</v>
      </c>
      <c r="AX24" s="106" t="s">
        <v>417</v>
      </c>
      <c r="BC24" s="106" t="s">
        <v>307</v>
      </c>
      <c r="BO24" s="106" t="s">
        <v>307</v>
      </c>
      <c r="BV24" s="106" t="s">
        <v>313</v>
      </c>
    </row>
    <row r="25" spans="1:75" ht="13.5" customHeight="1" x14ac:dyDescent="0.25">
      <c r="A25" s="1"/>
      <c r="B25" s="201"/>
      <c r="C25" s="201"/>
      <c r="D25" s="201"/>
      <c r="E25" s="201"/>
      <c r="F25" s="202"/>
      <c r="G25" s="208"/>
      <c r="H25" s="209"/>
      <c r="I25" s="209"/>
      <c r="J25" s="209"/>
      <c r="K25" s="209"/>
      <c r="L25" s="209"/>
      <c r="M25" s="209"/>
      <c r="N25" s="209"/>
      <c r="O25" s="209"/>
      <c r="P25" s="209"/>
      <c r="Q25" s="209"/>
      <c r="R25" s="209"/>
      <c r="S25" s="209"/>
      <c r="T25" s="209"/>
      <c r="U25" s="209"/>
      <c r="V25" s="209"/>
      <c r="W25" s="209"/>
      <c r="X25" s="209"/>
      <c r="Y25" s="209"/>
      <c r="Z25" s="209"/>
      <c r="AA25" s="209"/>
      <c r="AB25" s="209"/>
      <c r="AC25" s="210"/>
      <c r="AD25" s="216"/>
      <c r="AE25" s="217"/>
      <c r="AF25" s="191"/>
      <c r="AG25" s="222"/>
      <c r="AH25" s="16"/>
      <c r="AI25" s="20" t="s">
        <v>319</v>
      </c>
      <c r="AJ25" s="20"/>
      <c r="AK25" s="20"/>
      <c r="AL25" s="1"/>
      <c r="AN25" s="106">
        <f>IFERROR(SEARCH("Öl",G24),0)</f>
        <v>0</v>
      </c>
      <c r="AO25" s="106" t="s">
        <v>142</v>
      </c>
      <c r="BC25" s="106" t="s">
        <v>310</v>
      </c>
      <c r="BO25" s="106" t="s">
        <v>310</v>
      </c>
      <c r="BV25" s="106" t="s">
        <v>440</v>
      </c>
    </row>
    <row r="26" spans="1:75" ht="13.5" customHeight="1" x14ac:dyDescent="0.25">
      <c r="A26" s="1"/>
      <c r="B26" s="203"/>
      <c r="C26" s="203"/>
      <c r="D26" s="203"/>
      <c r="E26" s="203"/>
      <c r="F26" s="204"/>
      <c r="G26" s="211"/>
      <c r="H26" s="212"/>
      <c r="I26" s="212"/>
      <c r="J26" s="212"/>
      <c r="K26" s="212"/>
      <c r="L26" s="212"/>
      <c r="M26" s="212"/>
      <c r="N26" s="212"/>
      <c r="O26" s="212"/>
      <c r="P26" s="212"/>
      <c r="Q26" s="212"/>
      <c r="R26" s="212"/>
      <c r="S26" s="212"/>
      <c r="T26" s="212"/>
      <c r="U26" s="212"/>
      <c r="V26" s="212"/>
      <c r="W26" s="212"/>
      <c r="X26" s="212"/>
      <c r="Y26" s="212"/>
      <c r="Z26" s="212"/>
      <c r="AA26" s="212"/>
      <c r="AB26" s="212"/>
      <c r="AC26" s="213"/>
      <c r="AD26" s="218"/>
      <c r="AE26" s="219"/>
      <c r="AF26" s="223"/>
      <c r="AG26" s="224"/>
      <c r="AH26" s="17"/>
      <c r="AI26" s="55" t="s">
        <v>320</v>
      </c>
      <c r="AJ26" s="55"/>
      <c r="AK26" s="55"/>
      <c r="AL26" s="1"/>
      <c r="AN26" s="106">
        <f>IFERROR(SEARCH("Wärmepumpe",G24),0)</f>
        <v>0</v>
      </c>
      <c r="AO26" s="106" t="s">
        <v>143</v>
      </c>
      <c r="AQ26" s="106">
        <f>IF(G24="Elektrische Widerstandsheizung dezentral",1,0)</f>
        <v>0</v>
      </c>
      <c r="AR26" s="106" t="s">
        <v>147</v>
      </c>
      <c r="AS26" s="106">
        <f>IF(B24="Ersatz",1,0)</f>
        <v>0</v>
      </c>
      <c r="AT26" s="106" t="s">
        <v>148</v>
      </c>
      <c r="AU26" s="106">
        <f>IF(AND(AQ26=1,AS26=1),1,0)</f>
        <v>0</v>
      </c>
      <c r="AV26" s="106" t="s">
        <v>149</v>
      </c>
      <c r="BC26" s="106" t="s">
        <v>311</v>
      </c>
      <c r="BO26" s="106" t="s">
        <v>311</v>
      </c>
    </row>
    <row r="27" spans="1:75" ht="13.5" customHeight="1" x14ac:dyDescent="0.25">
      <c r="A27" s="1"/>
      <c r="B27" s="199" t="s">
        <v>272</v>
      </c>
      <c r="C27" s="199"/>
      <c r="D27" s="199"/>
      <c r="E27" s="199"/>
      <c r="F27" s="200"/>
      <c r="G27" s="205" t="s">
        <v>272</v>
      </c>
      <c r="H27" s="206"/>
      <c r="I27" s="206"/>
      <c r="J27" s="206"/>
      <c r="K27" s="206"/>
      <c r="L27" s="206"/>
      <c r="M27" s="206"/>
      <c r="N27" s="206"/>
      <c r="O27" s="206"/>
      <c r="P27" s="206"/>
      <c r="Q27" s="206"/>
      <c r="R27" s="206"/>
      <c r="S27" s="206"/>
      <c r="T27" s="206"/>
      <c r="U27" s="206"/>
      <c r="V27" s="206"/>
      <c r="W27" s="206"/>
      <c r="X27" s="206"/>
      <c r="Y27" s="206"/>
      <c r="Z27" s="206"/>
      <c r="AA27" s="206"/>
      <c r="AB27" s="206"/>
      <c r="AC27" s="207"/>
      <c r="AD27" s="214"/>
      <c r="AE27" s="215"/>
      <c r="AF27" s="191" t="s">
        <v>29</v>
      </c>
      <c r="AG27" s="222"/>
      <c r="AH27" s="16"/>
      <c r="AI27" s="54" t="s">
        <v>318</v>
      </c>
      <c r="AJ27" s="20"/>
      <c r="AK27" s="20"/>
      <c r="AL27" s="1"/>
      <c r="AN27" s="106">
        <f>IFERROR(SEARCH("gaz",G27),0)</f>
        <v>0</v>
      </c>
      <c r="AO27" s="106" t="s">
        <v>141</v>
      </c>
      <c r="BC27" s="106" t="s">
        <v>312</v>
      </c>
      <c r="BO27" s="106" t="s">
        <v>312</v>
      </c>
    </row>
    <row r="28" spans="1:75" ht="13.5" customHeight="1" x14ac:dyDescent="0.25">
      <c r="A28" s="1"/>
      <c r="B28" s="201"/>
      <c r="C28" s="201"/>
      <c r="D28" s="201"/>
      <c r="E28" s="201"/>
      <c r="F28" s="202"/>
      <c r="G28" s="208"/>
      <c r="H28" s="209"/>
      <c r="I28" s="209"/>
      <c r="J28" s="209"/>
      <c r="K28" s="209"/>
      <c r="L28" s="209"/>
      <c r="M28" s="209"/>
      <c r="N28" s="209"/>
      <c r="O28" s="209"/>
      <c r="P28" s="209"/>
      <c r="Q28" s="209"/>
      <c r="R28" s="209"/>
      <c r="S28" s="209"/>
      <c r="T28" s="209"/>
      <c r="U28" s="209"/>
      <c r="V28" s="209"/>
      <c r="W28" s="209"/>
      <c r="X28" s="209"/>
      <c r="Y28" s="209"/>
      <c r="Z28" s="209"/>
      <c r="AA28" s="209"/>
      <c r="AB28" s="209"/>
      <c r="AC28" s="210"/>
      <c r="AD28" s="216"/>
      <c r="AE28" s="217"/>
      <c r="AF28" s="191"/>
      <c r="AG28" s="222"/>
      <c r="AH28" s="16"/>
      <c r="AI28" s="20" t="s">
        <v>319</v>
      </c>
      <c r="AJ28" s="20"/>
      <c r="AK28" s="20"/>
      <c r="AL28" s="1"/>
      <c r="AN28" s="106">
        <f>IFERROR(SEARCH("Öl",G27),0)</f>
        <v>0</v>
      </c>
      <c r="AO28" s="106" t="s">
        <v>142</v>
      </c>
      <c r="BC28" s="106" t="s">
        <v>313</v>
      </c>
      <c r="BO28" s="106" t="s">
        <v>313</v>
      </c>
    </row>
    <row r="29" spans="1:75" ht="16.5" customHeight="1" x14ac:dyDescent="0.25">
      <c r="A29" s="1"/>
      <c r="B29" s="203"/>
      <c r="C29" s="203"/>
      <c r="D29" s="203"/>
      <c r="E29" s="203"/>
      <c r="F29" s="204"/>
      <c r="G29" s="211"/>
      <c r="H29" s="212"/>
      <c r="I29" s="212"/>
      <c r="J29" s="212"/>
      <c r="K29" s="212"/>
      <c r="L29" s="212"/>
      <c r="M29" s="212"/>
      <c r="N29" s="212"/>
      <c r="O29" s="212"/>
      <c r="P29" s="212"/>
      <c r="Q29" s="212"/>
      <c r="R29" s="212"/>
      <c r="S29" s="212"/>
      <c r="T29" s="212"/>
      <c r="U29" s="212"/>
      <c r="V29" s="212"/>
      <c r="W29" s="212"/>
      <c r="X29" s="212"/>
      <c r="Y29" s="212"/>
      <c r="Z29" s="212"/>
      <c r="AA29" s="212"/>
      <c r="AB29" s="212"/>
      <c r="AC29" s="213"/>
      <c r="AD29" s="218"/>
      <c r="AE29" s="219"/>
      <c r="AF29" s="223"/>
      <c r="AG29" s="224"/>
      <c r="AH29" s="17"/>
      <c r="AI29" s="55" t="s">
        <v>320</v>
      </c>
      <c r="AJ29" s="55"/>
      <c r="AK29" s="55"/>
      <c r="AL29" s="1"/>
      <c r="AN29" s="106">
        <f>IFERROR(SEARCH("Wärmepumpe",G27),0)</f>
        <v>0</v>
      </c>
      <c r="AO29" s="106" t="s">
        <v>143</v>
      </c>
      <c r="AQ29" s="106">
        <f>IF(G27="Elektrische Widerstandsheizung dezentral",1,0)</f>
        <v>0</v>
      </c>
      <c r="AR29" s="106" t="s">
        <v>147</v>
      </c>
      <c r="AS29" s="106">
        <f>IF(B27="Ersatz",1,0)</f>
        <v>0</v>
      </c>
      <c r="AT29" s="106" t="s">
        <v>148</v>
      </c>
      <c r="AU29" s="106">
        <f>IF(AND(AQ29=1,AS29=1),1,0)</f>
        <v>0</v>
      </c>
      <c r="AV29" s="106" t="s">
        <v>149</v>
      </c>
      <c r="BC29" s="106" t="s">
        <v>314</v>
      </c>
      <c r="BO29" s="106" t="s">
        <v>315</v>
      </c>
    </row>
    <row r="30" spans="1:75" ht="12.75" customHeight="1" x14ac:dyDescent="0.25">
      <c r="A30" s="1"/>
      <c r="B30" s="299" t="str">
        <f>IF((OR(G18=BC10, G21=BC10, G24=BC10, G27=BC10)),CONCATENATE("-&gt; "&amp;AR3 &amp;AR4),"")</f>
        <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1"/>
      <c r="BC30" s="106" t="s">
        <v>315</v>
      </c>
      <c r="BO30" s="106" t="s">
        <v>316</v>
      </c>
      <c r="BV30" s="81"/>
    </row>
    <row r="31" spans="1:75" ht="12.75" x14ac:dyDescent="0.25">
      <c r="A31" s="1"/>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1"/>
      <c r="BC31" s="106" t="s">
        <v>316</v>
      </c>
      <c r="BO31" s="106" t="s">
        <v>317</v>
      </c>
      <c r="BV31" s="81"/>
    </row>
    <row r="32" spans="1:75" ht="12.75" x14ac:dyDescent="0.25">
      <c r="A32" s="1"/>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1"/>
      <c r="BC32" s="106" t="s">
        <v>317</v>
      </c>
      <c r="BO32" s="106" t="s">
        <v>440</v>
      </c>
      <c r="BV32" s="81"/>
    </row>
    <row r="33" spans="1:55" ht="12.75" x14ac:dyDescent="0.25">
      <c r="A33" s="1"/>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1"/>
      <c r="BC33" s="106" t="s">
        <v>440</v>
      </c>
    </row>
    <row r="34" spans="1:55" ht="12.75" customHeight="1" x14ac:dyDescent="0.25">
      <c r="A34" s="1"/>
      <c r="B34" s="301" t="str">
        <f>IF(OR(AN18&lt;&gt;0,AN19&lt;&gt;0,AN22&lt;&gt;0,AN21&lt;&gt;0,AN24&lt;&gt;0,AN25&lt;&gt;0,AN27&lt;&gt;0,AN28&lt;&gt;0),CONCATENATE("-&gt; "&amp;AR5&amp;AR6),"")</f>
        <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1"/>
      <c r="AN34" s="106">
        <f>IF(B37&lt;&gt;0,1,0)</f>
        <v>0</v>
      </c>
      <c r="AO34" s="106" t="s">
        <v>144</v>
      </c>
    </row>
    <row r="35" spans="1:55" ht="12.75" x14ac:dyDescent="0.25">
      <c r="A35" s="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1"/>
    </row>
    <row r="36" spans="1:55" ht="12.75" x14ac:dyDescent="0.25">
      <c r="A36" s="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1"/>
      <c r="AN36" s="106">
        <f>IF(B39&lt;&gt;0,1,0)</f>
        <v>0</v>
      </c>
      <c r="AO36" s="106" t="s">
        <v>145</v>
      </c>
    </row>
    <row r="37" spans="1:55" ht="12.75" x14ac:dyDescent="0.25">
      <c r="A37" s="1"/>
      <c r="B37" s="228">
        <f>IF(OR(AN18&lt;&gt;0,AN19&lt;&gt;0,AN22&lt;&gt;0,AN21&lt;&gt;0,AN24&lt;&gt;0,AN25&lt;&gt;0,AN27&lt;&gt;0,AN28&lt;&gt;0),"-&gt; Die zuständige Behörde verlangt von der Dienststelle eine Vormeinung für jede Errichtung einer Wärmeerzeugungsanlage, die mit fossilen Energien betrieben wird gemäss KEnG Art.54 Ab.2",0)</f>
        <v>0</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1"/>
      <c r="AN37" s="106">
        <f>IF(B40&lt;&gt;0,1,0)</f>
        <v>0</v>
      </c>
      <c r="AO37" s="106" t="s">
        <v>150</v>
      </c>
    </row>
    <row r="38" spans="1:55" ht="12.75" x14ac:dyDescent="0.25">
      <c r="A38" s="1"/>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1"/>
    </row>
    <row r="39" spans="1:55" ht="15" customHeight="1" x14ac:dyDescent="0.25">
      <c r="A39" s="1"/>
      <c r="B39" s="83">
        <f>IF(OR(AN20&lt;&gt;0,AN23&lt;&gt;0,AN26&lt;&gt;0,AN29&lt;&gt;0,),"-&gt; EN-VS-104 und EN-VS-110 anzugeben, wenn die WP reversible ist (auch bei nicht aktivierter Kühlung)).",0)</f>
        <v>0</v>
      </c>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19"/>
      <c r="AD39" s="19"/>
      <c r="AE39" s="19"/>
      <c r="AF39" s="19"/>
      <c r="AG39" s="19"/>
      <c r="AH39" s="19"/>
      <c r="AI39" s="19"/>
      <c r="AJ39" s="19"/>
      <c r="AK39" s="19"/>
      <c r="AL39" s="1"/>
    </row>
    <row r="40" spans="1:55" ht="15" customHeight="1" x14ac:dyDescent="0.25">
      <c r="A40" s="1"/>
      <c r="B40" s="228">
        <f>IF(OR(AU20=1,AU23=1,AU26=1,AU29=1),"-&gt; Nachweisdossier nach kEnV Art.63 für den Ersatz von dezentralen Elektroheizungen anzugeben",0)</f>
        <v>0</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1"/>
    </row>
    <row r="41" spans="1:55" ht="15" customHeight="1" x14ac:dyDescent="0.25">
      <c r="A41" s="1"/>
      <c r="B41" s="68" t="str">
        <f>IF((OR(B18=AX4, B21=AX4, B24=AX4, B27=AX4)),"-&gt; EN-VS-120 anzugeben bei Ersatz von Wärmeerzeugern","")</f>
        <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19"/>
      <c r="AD41" s="19"/>
      <c r="AE41" s="19"/>
      <c r="AF41" s="19"/>
      <c r="AG41" s="19"/>
      <c r="AH41" s="19"/>
      <c r="AI41" s="19"/>
      <c r="AJ41" s="19"/>
      <c r="AK41" s="19"/>
      <c r="AL41" s="1"/>
    </row>
    <row r="42" spans="1:55" ht="6" customHeight="1" x14ac:dyDescent="0.25">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55" ht="20.100000000000001" customHeight="1" x14ac:dyDescent="0.25">
      <c r="A43" s="1"/>
      <c r="B43" s="1" t="s">
        <v>326</v>
      </c>
      <c r="C43" s="1"/>
      <c r="D43" s="1"/>
      <c r="E43" s="1"/>
      <c r="F43" s="1"/>
      <c r="G43" s="1"/>
      <c r="H43" s="1"/>
      <c r="I43" s="1"/>
      <c r="J43" s="1"/>
      <c r="K43" s="1"/>
      <c r="L43" s="1"/>
      <c r="M43" s="1"/>
      <c r="N43" s="1"/>
      <c r="O43" s="309"/>
      <c r="P43" s="309"/>
      <c r="Q43" s="309"/>
      <c r="R43" s="1" t="s">
        <v>52</v>
      </c>
      <c r="S43" s="1"/>
      <c r="T43" s="1"/>
      <c r="U43" s="1" t="s">
        <v>325</v>
      </c>
      <c r="V43" s="1"/>
      <c r="W43" s="1"/>
      <c r="X43" s="1"/>
      <c r="Y43" s="20"/>
      <c r="Z43" s="20"/>
      <c r="AA43" s="20"/>
      <c r="AB43" s="20"/>
      <c r="AC43" s="20"/>
      <c r="AD43" s="1"/>
      <c r="AE43" s="1"/>
      <c r="AF43" s="309"/>
      <c r="AG43" s="309"/>
      <c r="AH43" s="309"/>
      <c r="AI43" s="1" t="s">
        <v>52</v>
      </c>
      <c r="AJ43" s="20"/>
      <c r="AK43" s="20"/>
      <c r="AL43" s="1"/>
    </row>
    <row r="44" spans="1:55" ht="20.100000000000001" customHeight="1" x14ac:dyDescent="0.25">
      <c r="A44" s="1"/>
      <c r="B44" s="1" t="s">
        <v>327</v>
      </c>
      <c r="C44" s="1"/>
      <c r="D44" s="1"/>
      <c r="E44" s="1"/>
      <c r="F44" s="1"/>
      <c r="G44" s="19"/>
      <c r="H44" s="19"/>
      <c r="I44" s="19"/>
      <c r="J44" s="19"/>
      <c r="K44" s="234" t="s">
        <v>272</v>
      </c>
      <c r="L44" s="234"/>
      <c r="M44" s="234"/>
      <c r="N44" s="234"/>
      <c r="O44" s="234"/>
      <c r="P44" s="234"/>
      <c r="Q44" s="234"/>
      <c r="R44" s="19"/>
      <c r="S44" s="19"/>
      <c r="T44" s="19"/>
      <c r="U44" s="235" t="s">
        <v>330</v>
      </c>
      <c r="V44" s="235"/>
      <c r="W44" s="235"/>
      <c r="X44" s="235"/>
      <c r="Y44" s="235"/>
      <c r="Z44" s="235"/>
      <c r="AA44" s="235"/>
      <c r="AB44" s="235"/>
      <c r="AC44" s="235"/>
      <c r="AD44" s="235"/>
      <c r="AE44" s="235"/>
      <c r="AF44" s="87"/>
      <c r="AG44" s="87"/>
      <c r="AH44" s="87"/>
      <c r="AI44" s="1"/>
      <c r="AJ44" s="1"/>
      <c r="AK44" s="1"/>
      <c r="AL44" s="1"/>
    </row>
    <row r="45" spans="1:55" ht="15" customHeight="1" x14ac:dyDescent="0.25">
      <c r="A45" s="1"/>
      <c r="B45" s="1" t="s">
        <v>328</v>
      </c>
      <c r="C45" s="1"/>
      <c r="D45" s="1"/>
      <c r="E45" s="1"/>
      <c r="F45" s="1"/>
      <c r="G45" s="1"/>
      <c r="H45" s="1"/>
      <c r="I45" s="1"/>
      <c r="J45" s="1"/>
      <c r="K45" s="1"/>
      <c r="L45" s="1"/>
      <c r="M45" s="1"/>
      <c r="N45" s="1"/>
      <c r="O45" s="310"/>
      <c r="P45" s="310"/>
      <c r="Q45" s="310"/>
      <c r="R45" s="1" t="s">
        <v>29</v>
      </c>
      <c r="S45" s="1"/>
      <c r="T45" s="1"/>
      <c r="U45" s="235"/>
      <c r="V45" s="235"/>
      <c r="W45" s="235"/>
      <c r="X45" s="235"/>
      <c r="Y45" s="235"/>
      <c r="Z45" s="235"/>
      <c r="AA45" s="235"/>
      <c r="AB45" s="235"/>
      <c r="AC45" s="235"/>
      <c r="AD45" s="235"/>
      <c r="AE45" s="235"/>
      <c r="AF45" s="230" t="str">
        <f>IFERROR(O45*1000/O43,"")</f>
        <v/>
      </c>
      <c r="AG45" s="230"/>
      <c r="AH45" s="230"/>
      <c r="AI45" s="1" t="s">
        <v>332</v>
      </c>
      <c r="AJ45" s="1"/>
      <c r="AK45" s="1"/>
      <c r="AL45" s="1"/>
    </row>
    <row r="46" spans="1:55" ht="15" customHeight="1" x14ac:dyDescent="0.25">
      <c r="A46" s="1"/>
      <c r="B46" s="1" t="s">
        <v>329</v>
      </c>
      <c r="C46" s="1"/>
      <c r="D46" s="1"/>
      <c r="E46" s="1"/>
      <c r="F46" s="1"/>
      <c r="G46" s="1"/>
      <c r="H46" s="1"/>
      <c r="I46" s="1"/>
      <c r="J46" s="1"/>
      <c r="K46" s="1"/>
      <c r="L46" s="1"/>
      <c r="M46" s="1"/>
      <c r="N46" s="1"/>
      <c r="O46" s="308"/>
      <c r="P46" s="308"/>
      <c r="Q46" s="308"/>
      <c r="R46" s="1" t="s">
        <v>29</v>
      </c>
      <c r="S46" s="1"/>
      <c r="T46" s="1"/>
      <c r="U46" s="1" t="s">
        <v>331</v>
      </c>
      <c r="V46" s="1"/>
      <c r="W46" s="1"/>
      <c r="X46" s="1"/>
      <c r="Y46" s="1"/>
      <c r="Z46" s="1"/>
      <c r="AA46" s="1"/>
      <c r="AB46" s="1"/>
      <c r="AC46" s="1"/>
      <c r="AD46" s="1"/>
      <c r="AE46" s="1"/>
      <c r="AF46" s="311"/>
      <c r="AG46" s="311"/>
      <c r="AH46" s="311"/>
      <c r="AI46" s="1" t="s">
        <v>29</v>
      </c>
      <c r="AJ46" s="1"/>
      <c r="AK46" s="1"/>
      <c r="AL46" s="1"/>
    </row>
    <row r="47" spans="1:55" ht="15" customHeight="1" x14ac:dyDescent="0.25">
      <c r="A47" s="1"/>
      <c r="B47" s="58" t="str">
        <f>IF(O45&lt;O46,"Achtung: Die installierte Leistung ist geringer als die berechnete Leistung","")</f>
        <v/>
      </c>
      <c r="C47" s="1"/>
      <c r="D47" s="1"/>
      <c r="E47" s="1"/>
      <c r="F47" s="1"/>
      <c r="G47" s="1"/>
      <c r="H47" s="1"/>
      <c r="I47" s="1"/>
      <c r="J47" s="1"/>
      <c r="K47" s="1"/>
      <c r="L47" s="1"/>
      <c r="M47" s="1"/>
      <c r="N47" s="1"/>
      <c r="O47" s="3"/>
      <c r="P47" s="3"/>
      <c r="Q47" s="3"/>
      <c r="R47" s="1"/>
      <c r="S47" s="1"/>
      <c r="T47" s="1"/>
      <c r="U47" s="58" t="str">
        <f>IF(AF46/2&gt;O46,"Die Elektrische Notheizung übersteigt 50% der berechneten Leistung","")</f>
        <v/>
      </c>
      <c r="V47" s="1"/>
      <c r="W47" s="1"/>
      <c r="X47" s="1"/>
      <c r="Y47" s="1"/>
      <c r="Z47" s="1"/>
      <c r="AA47" s="1"/>
      <c r="AB47" s="1"/>
      <c r="AC47" s="1"/>
      <c r="AD47" s="1"/>
      <c r="AE47" s="1"/>
      <c r="AF47" s="85"/>
      <c r="AG47" s="85"/>
      <c r="AH47" s="85"/>
      <c r="AI47" s="1"/>
      <c r="AJ47" s="1"/>
      <c r="AK47" s="1"/>
      <c r="AL47" s="1"/>
    </row>
    <row r="48" spans="1:55" ht="15" customHeight="1" x14ac:dyDescent="0.25">
      <c r="A48" s="1"/>
      <c r="B48" s="1" t="s">
        <v>333</v>
      </c>
      <c r="C48" s="1"/>
      <c r="D48" s="1"/>
      <c r="E48" s="1"/>
      <c r="F48" s="1"/>
      <c r="G48" s="1"/>
      <c r="H48" s="1"/>
      <c r="I48" s="1"/>
      <c r="J48" s="1"/>
      <c r="K48" s="1"/>
      <c r="L48" s="1"/>
      <c r="M48" s="1"/>
      <c r="N48" s="1"/>
      <c r="O48" s="1"/>
      <c r="P48" s="1" t="s">
        <v>334</v>
      </c>
      <c r="Q48" s="1"/>
      <c r="R48" s="1"/>
      <c r="S48" s="1"/>
      <c r="T48" s="1"/>
      <c r="U48" s="1"/>
      <c r="V48" s="1"/>
      <c r="W48" s="1"/>
      <c r="X48" s="1"/>
      <c r="Y48" s="20"/>
      <c r="Z48" s="20"/>
      <c r="AA48" s="76"/>
      <c r="AB48" s="20"/>
      <c r="AC48" s="20"/>
      <c r="AD48" s="20"/>
      <c r="AE48" s="20"/>
      <c r="AF48" s="20"/>
      <c r="AG48" s="20"/>
      <c r="AH48" s="20"/>
      <c r="AI48" s="20"/>
      <c r="AJ48" s="20"/>
      <c r="AK48" s="20"/>
      <c r="AL48" s="1"/>
    </row>
    <row r="49" spans="1:85" ht="15" customHeight="1" x14ac:dyDescent="0.25">
      <c r="A49" s="1"/>
      <c r="B49" s="1"/>
      <c r="C49" s="1"/>
      <c r="D49" s="1"/>
      <c r="E49" s="1"/>
      <c r="F49" s="1"/>
      <c r="G49" s="1"/>
      <c r="H49" s="1"/>
      <c r="I49" s="1"/>
      <c r="J49" s="1"/>
      <c r="K49" s="1"/>
      <c r="L49" s="1"/>
      <c r="M49" s="1"/>
      <c r="N49" s="1"/>
      <c r="O49" s="1"/>
      <c r="P49" s="1" t="s">
        <v>335</v>
      </c>
      <c r="Q49" s="1"/>
      <c r="R49" s="1"/>
      <c r="S49" s="1"/>
      <c r="T49" s="1"/>
      <c r="U49" s="1"/>
      <c r="V49" s="1"/>
      <c r="W49" s="1"/>
      <c r="X49" s="1"/>
      <c r="Y49" s="3"/>
      <c r="Z49" s="3"/>
      <c r="AA49" s="3"/>
      <c r="AB49" s="3"/>
      <c r="AC49" s="3"/>
      <c r="AD49" s="3"/>
      <c r="AE49" s="3"/>
      <c r="AF49" s="3"/>
      <c r="AG49" s="3"/>
      <c r="AH49" s="3"/>
      <c r="AI49" s="3"/>
      <c r="AJ49" s="3"/>
      <c r="AK49" s="3"/>
      <c r="AL49" s="1"/>
      <c r="AN49" s="106">
        <v>0</v>
      </c>
    </row>
    <row r="50" spans="1:85" ht="15" customHeight="1" x14ac:dyDescent="0.25">
      <c r="A50" s="1"/>
      <c r="B50" s="1"/>
      <c r="C50" s="1"/>
      <c r="D50" s="1"/>
      <c r="E50" s="1"/>
      <c r="F50" s="1"/>
      <c r="G50" s="1"/>
      <c r="H50" s="1"/>
      <c r="I50" s="1"/>
      <c r="J50" s="1"/>
      <c r="K50" s="1"/>
      <c r="L50" s="1"/>
      <c r="M50" s="1"/>
      <c r="N50" s="1"/>
      <c r="O50" s="1"/>
      <c r="P50" s="1" t="s">
        <v>336</v>
      </c>
      <c r="Q50" s="1"/>
      <c r="R50" s="1"/>
      <c r="S50" s="1"/>
      <c r="T50" s="1"/>
      <c r="U50" s="1"/>
      <c r="V50" s="1"/>
      <c r="W50" s="1"/>
      <c r="X50" s="1"/>
      <c r="Y50" s="1"/>
      <c r="Z50" s="1"/>
      <c r="AA50" s="1"/>
      <c r="AB50" s="1"/>
      <c r="AC50" s="1"/>
      <c r="AD50" s="1"/>
      <c r="AE50" s="1"/>
      <c r="AF50" s="1"/>
      <c r="AG50" s="1"/>
      <c r="AH50" s="1"/>
      <c r="AI50" s="1"/>
      <c r="AJ50" s="1"/>
      <c r="AK50" s="1"/>
      <c r="AL50" s="1"/>
    </row>
    <row r="51" spans="1:85" ht="20.100000000000001"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85" ht="18" customHeight="1" x14ac:dyDescent="0.25">
      <c r="A52" s="1"/>
      <c r="B52" s="1" t="s">
        <v>419</v>
      </c>
      <c r="C52" s="1"/>
      <c r="D52" s="1"/>
      <c r="E52" s="1"/>
      <c r="F52" s="1"/>
      <c r="G52" s="1"/>
      <c r="H52" s="1"/>
      <c r="I52" s="1"/>
      <c r="J52" s="1"/>
      <c r="K52" s="1"/>
      <c r="L52" s="1"/>
      <c r="M52" s="70"/>
      <c r="N52" s="70"/>
      <c r="O52" s="70"/>
      <c r="P52" s="70"/>
      <c r="Q52" s="70"/>
      <c r="R52" s="70"/>
      <c r="S52" s="1"/>
      <c r="T52" s="1"/>
      <c r="U52" s="22"/>
      <c r="V52" s="22" t="s">
        <v>337</v>
      </c>
      <c r="W52" s="212"/>
      <c r="X52" s="212"/>
      <c r="Y52" s="212"/>
      <c r="Z52" s="212"/>
      <c r="AA52" s="212"/>
      <c r="AB52" s="212"/>
      <c r="AC52" s="212"/>
      <c r="AD52" s="212"/>
      <c r="AE52" s="212"/>
      <c r="AF52" s="212"/>
      <c r="AG52" s="212"/>
      <c r="AH52" s="212"/>
      <c r="AI52" s="212"/>
      <c r="AJ52" s="212"/>
      <c r="AK52" s="212"/>
      <c r="AL52" s="1"/>
      <c r="AN52" s="106">
        <v>0</v>
      </c>
    </row>
    <row r="53" spans="1:85" s="75" customFormat="1" ht="19.5" customHeight="1" thickBot="1" x14ac:dyDescent="0.25">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c r="AM53" s="106"/>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74"/>
      <c r="BQ53" s="74"/>
      <c r="BR53" s="74"/>
      <c r="BS53" s="74"/>
      <c r="BT53" s="74"/>
      <c r="BU53" s="74"/>
      <c r="BV53" s="74"/>
      <c r="BW53" s="74"/>
      <c r="BX53" s="74"/>
      <c r="BY53" s="74"/>
      <c r="BZ53" s="74"/>
      <c r="CA53" s="74"/>
      <c r="CB53" s="74"/>
      <c r="CC53" s="74"/>
      <c r="CD53" s="74"/>
      <c r="CE53" s="74"/>
      <c r="CF53" s="74"/>
      <c r="CG53" s="74"/>
    </row>
    <row r="54" spans="1:85" ht="15" customHeight="1" x14ac:dyDescent="0.2">
      <c r="A54" s="1"/>
      <c r="B54" s="232" t="s">
        <v>339</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1"/>
      <c r="AM54" s="108"/>
    </row>
    <row r="55" spans="1:85" ht="16.5" customHeight="1" x14ac:dyDescent="0.25">
      <c r="A55" s="1"/>
      <c r="B55" s="20" t="s">
        <v>340</v>
      </c>
      <c r="C55" s="20"/>
      <c r="D55" s="20"/>
      <c r="E55" s="20"/>
      <c r="F55" s="20"/>
      <c r="G55" s="20"/>
      <c r="H55" s="20"/>
      <c r="I55" s="20"/>
      <c r="J55" s="20"/>
      <c r="K55" s="20"/>
      <c r="L55" s="20"/>
      <c r="M55" s="20"/>
      <c r="N55" s="20"/>
      <c r="O55" s="71"/>
      <c r="P55" s="71"/>
      <c r="Q55" s="71"/>
      <c r="R55" s="71"/>
      <c r="S55" s="71"/>
      <c r="T55" s="71"/>
      <c r="U55" s="20"/>
      <c r="V55" s="20"/>
      <c r="W55" s="20"/>
      <c r="X55" s="22"/>
      <c r="Y55" s="22" t="s">
        <v>343</v>
      </c>
      <c r="Z55" s="203"/>
      <c r="AA55" s="203"/>
      <c r="AB55" s="203"/>
      <c r="AC55" s="203"/>
      <c r="AD55" s="203"/>
      <c r="AE55" s="203"/>
      <c r="AF55" s="203"/>
      <c r="AG55" s="203"/>
      <c r="AH55" s="203"/>
      <c r="AI55" s="203"/>
      <c r="AJ55" s="203"/>
      <c r="AK55" s="203"/>
      <c r="AL55" s="1"/>
    </row>
    <row r="56" spans="1:85" ht="19.5" customHeight="1" x14ac:dyDescent="0.2">
      <c r="A56" s="72"/>
      <c r="B56" s="73" t="s">
        <v>341</v>
      </c>
      <c r="C56" s="73"/>
      <c r="D56" s="73"/>
      <c r="E56" s="73"/>
      <c r="F56" s="73"/>
      <c r="G56" s="73"/>
      <c r="H56" s="73"/>
      <c r="I56" s="73"/>
      <c r="J56" s="73"/>
      <c r="K56" s="73"/>
      <c r="L56" s="73"/>
      <c r="M56" s="73"/>
      <c r="N56" s="73"/>
      <c r="O56" s="73"/>
      <c r="P56" s="73" t="s">
        <v>318</v>
      </c>
      <c r="Q56" s="73"/>
      <c r="R56" s="73"/>
      <c r="S56" s="73"/>
      <c r="T56" s="73"/>
      <c r="U56" s="73" t="s">
        <v>319</v>
      </c>
      <c r="V56" s="73"/>
      <c r="W56" s="73"/>
      <c r="X56" s="73"/>
      <c r="Y56" s="73" t="s">
        <v>338</v>
      </c>
      <c r="Z56" s="73"/>
      <c r="AA56" s="73"/>
      <c r="AB56" s="233"/>
      <c r="AC56" s="233"/>
      <c r="AD56" s="233"/>
      <c r="AE56" s="233"/>
      <c r="AF56" s="233"/>
      <c r="AG56" s="233"/>
      <c r="AH56" s="233"/>
      <c r="AI56" s="233"/>
      <c r="AJ56" s="233"/>
      <c r="AK56" s="233"/>
      <c r="AL56" s="72"/>
    </row>
    <row r="57" spans="1:85" ht="15" customHeight="1" x14ac:dyDescent="0.25">
      <c r="A57" s="1"/>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1"/>
    </row>
    <row r="58" spans="1:85" ht="15" customHeight="1" x14ac:dyDescent="0.25">
      <c r="A58" s="1"/>
      <c r="B58" s="20" t="s">
        <v>342</v>
      </c>
      <c r="C58" s="20"/>
      <c r="D58" s="20"/>
      <c r="E58" s="20"/>
      <c r="F58" s="20"/>
      <c r="G58" s="20"/>
      <c r="H58" s="20"/>
      <c r="I58" s="20"/>
      <c r="J58" s="20"/>
      <c r="K58" s="20"/>
      <c r="L58" s="20"/>
      <c r="M58" s="20"/>
      <c r="N58" s="20"/>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1"/>
    </row>
    <row r="59" spans="1:85" ht="15" customHeight="1" x14ac:dyDescent="0.25">
      <c r="A59" s="1"/>
      <c r="B59" s="20"/>
      <c r="C59" s="20"/>
      <c r="D59" s="20"/>
      <c r="E59" s="20"/>
      <c r="F59" s="20"/>
      <c r="G59" s="20"/>
      <c r="H59" s="20"/>
      <c r="I59" s="20"/>
      <c r="J59" s="20"/>
      <c r="K59" s="20"/>
      <c r="L59" s="20"/>
      <c r="M59" s="20"/>
      <c r="N59" s="20"/>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1"/>
    </row>
    <row r="60" spans="1:85" ht="15" customHeight="1" thickBot="1" x14ac:dyDescent="0.3">
      <c r="A60" s="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1"/>
    </row>
    <row r="61" spans="1:85" ht="15" customHeight="1" x14ac:dyDescent="0.25">
      <c r="A61" s="1"/>
      <c r="B61" s="35" t="s">
        <v>344</v>
      </c>
      <c r="C61" s="35"/>
      <c r="D61" s="35"/>
      <c r="E61" s="35"/>
      <c r="F61" s="35"/>
      <c r="G61" s="35"/>
      <c r="H61" s="35"/>
      <c r="I61" s="35"/>
      <c r="J61" s="35"/>
      <c r="K61" s="76"/>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1"/>
    </row>
    <row r="62" spans="1:85" ht="15" customHeight="1" x14ac:dyDescent="0.25">
      <c r="A62" s="1"/>
      <c r="B62" s="236" t="s">
        <v>345</v>
      </c>
      <c r="C62" s="236"/>
      <c r="D62" s="236"/>
      <c r="E62" s="236"/>
      <c r="F62" s="236"/>
      <c r="G62" s="236"/>
      <c r="H62" s="236"/>
      <c r="I62" s="236"/>
      <c r="J62" s="236"/>
      <c r="K62" s="236"/>
      <c r="L62" s="24"/>
      <c r="M62" s="24"/>
      <c r="N62" s="25" t="s">
        <v>348</v>
      </c>
      <c r="O62" s="24"/>
      <c r="P62" s="24"/>
      <c r="Q62" s="24"/>
      <c r="R62" s="24"/>
      <c r="S62" s="24"/>
      <c r="T62" s="24"/>
      <c r="U62" s="25" t="s">
        <v>349</v>
      </c>
      <c r="V62" s="24"/>
      <c r="W62" s="24"/>
      <c r="X62" s="24"/>
      <c r="Y62" s="25" t="s">
        <v>350</v>
      </c>
      <c r="Z62" s="24"/>
      <c r="AA62" s="24"/>
      <c r="AB62" s="24"/>
      <c r="AC62" s="24"/>
      <c r="AD62" s="24"/>
      <c r="AE62" s="25" t="s">
        <v>351</v>
      </c>
      <c r="AF62" s="24"/>
      <c r="AG62" s="24"/>
      <c r="AH62" s="24"/>
      <c r="AI62" s="24"/>
      <c r="AJ62" s="24"/>
      <c r="AK62" s="24"/>
      <c r="AL62" s="1"/>
    </row>
    <row r="63" spans="1:85" ht="15" customHeight="1" x14ac:dyDescent="0.25">
      <c r="A63" s="1"/>
      <c r="B63" s="236" t="s">
        <v>347</v>
      </c>
      <c r="C63" s="236"/>
      <c r="D63" s="236"/>
      <c r="E63" s="236"/>
      <c r="F63" s="236"/>
      <c r="G63" s="236"/>
      <c r="H63" s="236"/>
      <c r="I63" s="236"/>
      <c r="J63" s="236"/>
      <c r="K63" s="236"/>
      <c r="L63" s="24"/>
      <c r="M63" s="24"/>
      <c r="N63" s="26"/>
      <c r="O63" s="26"/>
      <c r="P63" s="26"/>
      <c r="Q63" s="26"/>
      <c r="R63" s="26"/>
      <c r="S63" s="26"/>
      <c r="T63" s="26"/>
      <c r="U63" s="26"/>
      <c r="V63" s="26"/>
      <c r="W63" s="26"/>
      <c r="X63" s="26"/>
      <c r="Y63" s="27" t="s">
        <v>70</v>
      </c>
      <c r="Z63" s="26"/>
      <c r="AA63" s="26"/>
      <c r="AB63" s="26"/>
      <c r="AC63" s="26"/>
      <c r="AD63" s="26"/>
      <c r="AE63" s="27" t="s">
        <v>71</v>
      </c>
      <c r="AF63" s="26"/>
      <c r="AG63" s="26"/>
      <c r="AH63" s="26"/>
      <c r="AI63" s="26"/>
      <c r="AJ63" s="26"/>
      <c r="AK63" s="26"/>
      <c r="AL63" s="1"/>
    </row>
    <row r="64" spans="1:85" ht="20.100000000000001" customHeight="1" x14ac:dyDescent="0.25">
      <c r="A64" s="1"/>
      <c r="B64" s="237" t="s">
        <v>346</v>
      </c>
      <c r="C64" s="237"/>
      <c r="D64" s="237"/>
      <c r="E64" s="237"/>
      <c r="F64" s="237"/>
      <c r="G64" s="237"/>
      <c r="H64" s="237"/>
      <c r="I64" s="237"/>
      <c r="J64" s="237"/>
      <c r="K64" s="237"/>
      <c r="L64" s="25"/>
      <c r="M64" s="25"/>
      <c r="N64" s="156" t="s">
        <v>72</v>
      </c>
      <c r="O64" s="156"/>
      <c r="P64" s="156"/>
      <c r="Q64" s="156"/>
      <c r="R64" s="156"/>
      <c r="S64" s="156"/>
      <c r="T64" s="238" t="s">
        <v>73</v>
      </c>
      <c r="U64" s="238"/>
      <c r="V64" s="238"/>
      <c r="W64" s="238"/>
      <c r="X64" s="238"/>
      <c r="Y64" s="25"/>
      <c r="Z64" s="25" t="s">
        <v>74</v>
      </c>
      <c r="AA64" s="25"/>
      <c r="AB64" s="25"/>
      <c r="AC64" s="25"/>
      <c r="AD64" s="25"/>
      <c r="AE64" s="25"/>
      <c r="AF64" s="25" t="s">
        <v>75</v>
      </c>
      <c r="AG64" s="25"/>
      <c r="AH64" s="25"/>
      <c r="AI64" s="25"/>
      <c r="AJ64" s="25"/>
      <c r="AK64" s="24"/>
      <c r="AL64" s="1"/>
    </row>
    <row r="65" spans="1:40" ht="15" customHeight="1" x14ac:dyDescent="0.25">
      <c r="A65" s="1"/>
      <c r="B65" s="28"/>
      <c r="C65" s="28"/>
      <c r="D65" s="28"/>
      <c r="E65" s="28"/>
      <c r="F65" s="28"/>
      <c r="G65" s="28"/>
      <c r="H65" s="28"/>
      <c r="I65" s="28"/>
      <c r="J65" s="28"/>
      <c r="K65" s="28"/>
      <c r="L65" s="25"/>
      <c r="M65" s="25"/>
      <c r="N65" s="159" t="s">
        <v>76</v>
      </c>
      <c r="O65" s="159"/>
      <c r="P65" s="159"/>
      <c r="Q65" s="159"/>
      <c r="R65" s="159"/>
      <c r="S65" s="159"/>
      <c r="T65" s="231" t="s">
        <v>77</v>
      </c>
      <c r="U65" s="231"/>
      <c r="V65" s="231"/>
      <c r="W65" s="231"/>
      <c r="X65" s="231"/>
      <c r="Y65" s="25"/>
      <c r="Z65" s="25" t="s">
        <v>78</v>
      </c>
      <c r="AA65" s="25"/>
      <c r="AB65" s="25"/>
      <c r="AC65" s="25"/>
      <c r="AD65" s="25"/>
      <c r="AE65" s="25"/>
      <c r="AF65" s="25" t="s">
        <v>74</v>
      </c>
      <c r="AG65" s="25"/>
      <c r="AH65" s="25"/>
      <c r="AI65" s="25"/>
      <c r="AJ65" s="25"/>
      <c r="AK65" s="24"/>
      <c r="AL65" s="1"/>
    </row>
    <row r="66" spans="1:40" ht="15" customHeight="1" x14ac:dyDescent="0.25">
      <c r="A66" s="1"/>
      <c r="B66" s="28"/>
      <c r="C66" s="28"/>
      <c r="D66" s="28"/>
      <c r="E66" s="28"/>
      <c r="F66" s="28"/>
      <c r="G66" s="28"/>
      <c r="H66" s="28"/>
      <c r="I66" s="28"/>
      <c r="J66" s="28"/>
      <c r="K66" s="28"/>
      <c r="L66" s="25"/>
      <c r="M66" s="25"/>
      <c r="N66" s="159" t="s">
        <v>79</v>
      </c>
      <c r="O66" s="159"/>
      <c r="P66" s="159"/>
      <c r="Q66" s="159"/>
      <c r="R66" s="159"/>
      <c r="S66" s="159"/>
      <c r="T66" s="231" t="s">
        <v>80</v>
      </c>
      <c r="U66" s="231"/>
      <c r="V66" s="231"/>
      <c r="W66" s="231"/>
      <c r="X66" s="231"/>
      <c r="Y66" s="25"/>
      <c r="Z66" s="25" t="s">
        <v>81</v>
      </c>
      <c r="AA66" s="25"/>
      <c r="AB66" s="25"/>
      <c r="AC66" s="25"/>
      <c r="AD66" s="25"/>
      <c r="AE66" s="25"/>
      <c r="AF66" s="25" t="s">
        <v>78</v>
      </c>
      <c r="AG66" s="25"/>
      <c r="AH66" s="25"/>
      <c r="AI66" s="25"/>
      <c r="AJ66" s="25"/>
      <c r="AK66" s="24"/>
      <c r="AL66" s="1"/>
    </row>
    <row r="67" spans="1:40" ht="12" customHeight="1" x14ac:dyDescent="0.15">
      <c r="A67" s="1"/>
      <c r="B67" s="28"/>
      <c r="C67" s="28"/>
      <c r="D67" s="28"/>
      <c r="E67" s="28"/>
      <c r="F67" s="28"/>
      <c r="G67" s="28"/>
      <c r="H67" s="28"/>
      <c r="I67" s="28"/>
      <c r="J67" s="28"/>
      <c r="K67" s="28"/>
      <c r="L67" s="25"/>
      <c r="M67" s="25"/>
      <c r="N67" s="159" t="s">
        <v>82</v>
      </c>
      <c r="O67" s="159"/>
      <c r="P67" s="159"/>
      <c r="Q67" s="159"/>
      <c r="R67" s="159"/>
      <c r="S67" s="159"/>
      <c r="T67" s="231" t="s">
        <v>83</v>
      </c>
      <c r="U67" s="231"/>
      <c r="V67" s="231"/>
      <c r="W67" s="231"/>
      <c r="X67" s="231"/>
      <c r="Y67" s="29"/>
      <c r="Z67" s="25" t="s">
        <v>84</v>
      </c>
      <c r="AA67" s="25"/>
      <c r="AB67" s="25"/>
      <c r="AC67" s="25"/>
      <c r="AD67" s="25"/>
      <c r="AE67" s="25"/>
      <c r="AF67" s="25" t="s">
        <v>81</v>
      </c>
      <c r="AG67" s="25"/>
      <c r="AH67" s="25"/>
      <c r="AI67" s="25"/>
      <c r="AJ67" s="25"/>
      <c r="AK67" s="24"/>
      <c r="AL67" s="1"/>
    </row>
    <row r="68" spans="1:40" ht="15" customHeight="1" x14ac:dyDescent="0.25">
      <c r="A68" s="1"/>
      <c r="B68" s="28"/>
      <c r="C68" s="28"/>
      <c r="D68" s="28"/>
      <c r="E68" s="28"/>
      <c r="F68" s="28"/>
      <c r="G68" s="28"/>
      <c r="H68" s="28"/>
      <c r="I68" s="28"/>
      <c r="J68" s="28"/>
      <c r="K68" s="28"/>
      <c r="L68" s="25"/>
      <c r="M68" s="25"/>
      <c r="N68" s="159" t="s">
        <v>85</v>
      </c>
      <c r="O68" s="159"/>
      <c r="P68" s="159"/>
      <c r="Q68" s="159"/>
      <c r="R68" s="159"/>
      <c r="S68" s="159"/>
      <c r="T68" s="231" t="s">
        <v>86</v>
      </c>
      <c r="U68" s="231"/>
      <c r="V68" s="231"/>
      <c r="W68" s="231"/>
      <c r="X68" s="231"/>
      <c r="Y68" s="25"/>
      <c r="Z68" s="25" t="s">
        <v>87</v>
      </c>
      <c r="AA68" s="25"/>
      <c r="AB68" s="25"/>
      <c r="AC68" s="25"/>
      <c r="AD68" s="25"/>
      <c r="AE68" s="25"/>
      <c r="AF68" s="25" t="s">
        <v>84</v>
      </c>
      <c r="AG68" s="25"/>
      <c r="AH68" s="25"/>
      <c r="AI68" s="25"/>
      <c r="AJ68" s="25"/>
      <c r="AK68" s="24"/>
      <c r="AL68" s="1"/>
    </row>
    <row r="69" spans="1:40" ht="15" customHeight="1" x14ac:dyDescent="0.25">
      <c r="A69" s="1"/>
      <c r="B69" s="28"/>
      <c r="C69" s="28"/>
      <c r="D69" s="28"/>
      <c r="E69" s="28"/>
      <c r="F69" s="28"/>
      <c r="G69" s="28"/>
      <c r="H69" s="28"/>
      <c r="I69" s="28"/>
      <c r="J69" s="28"/>
      <c r="K69" s="28"/>
      <c r="L69" s="25"/>
      <c r="M69" s="25"/>
      <c r="N69" s="159" t="s">
        <v>88</v>
      </c>
      <c r="O69" s="159"/>
      <c r="P69" s="159"/>
      <c r="Q69" s="159"/>
      <c r="R69" s="159"/>
      <c r="S69" s="159"/>
      <c r="T69" s="231" t="s">
        <v>89</v>
      </c>
      <c r="U69" s="231"/>
      <c r="V69" s="231"/>
      <c r="W69" s="231"/>
      <c r="X69" s="231"/>
      <c r="Y69" s="25"/>
      <c r="Z69" s="25" t="s">
        <v>90</v>
      </c>
      <c r="AA69" s="25"/>
      <c r="AB69" s="25"/>
      <c r="AC69" s="25"/>
      <c r="AD69" s="25"/>
      <c r="AE69" s="25"/>
      <c r="AF69" s="25" t="s">
        <v>84</v>
      </c>
      <c r="AG69" s="25"/>
      <c r="AH69" s="25"/>
      <c r="AI69" s="25"/>
      <c r="AJ69" s="25"/>
      <c r="AK69" s="24"/>
      <c r="AL69" s="1"/>
    </row>
    <row r="70" spans="1:40" ht="12.75" x14ac:dyDescent="0.25">
      <c r="A70" s="1"/>
      <c r="B70" s="28" t="s">
        <v>352</v>
      </c>
      <c r="C70" s="28"/>
      <c r="D70" s="28"/>
      <c r="E70" s="28"/>
      <c r="F70" s="28"/>
      <c r="G70" s="28"/>
      <c r="H70" s="28"/>
      <c r="I70" s="28"/>
      <c r="J70" s="28"/>
      <c r="K70" s="28"/>
      <c r="L70" s="25"/>
      <c r="M70" s="25"/>
      <c r="N70" s="25"/>
      <c r="O70" s="25"/>
      <c r="P70" s="25" t="s">
        <v>355</v>
      </c>
      <c r="Q70" s="25"/>
      <c r="R70" s="25"/>
      <c r="S70" s="25"/>
      <c r="T70" s="25"/>
      <c r="U70" s="25"/>
      <c r="V70" s="25" t="s">
        <v>358</v>
      </c>
      <c r="W70" s="25"/>
      <c r="X70" s="25"/>
      <c r="Y70" s="25"/>
      <c r="Z70" s="25"/>
      <c r="AA70" s="25"/>
      <c r="AB70" s="25"/>
      <c r="AC70" s="25"/>
      <c r="AD70" s="25"/>
      <c r="AE70" s="25"/>
      <c r="AF70" s="25"/>
      <c r="AG70" s="25"/>
      <c r="AH70" s="25"/>
      <c r="AI70" s="25"/>
      <c r="AJ70" s="25"/>
      <c r="AK70" s="24"/>
      <c r="AL70" s="1"/>
    </row>
    <row r="71" spans="1:40" ht="12.75" x14ac:dyDescent="0.25">
      <c r="A71" s="1"/>
      <c r="B71" s="28" t="s">
        <v>353</v>
      </c>
      <c r="C71" s="28"/>
      <c r="D71" s="28"/>
      <c r="E71" s="28"/>
      <c r="F71" s="28"/>
      <c r="G71" s="28"/>
      <c r="H71" s="28"/>
      <c r="I71" s="28"/>
      <c r="J71" s="28"/>
      <c r="K71" s="28"/>
      <c r="L71" s="25"/>
      <c r="M71" s="25"/>
      <c r="N71" s="25"/>
      <c r="O71" s="25"/>
      <c r="P71" s="25" t="s">
        <v>356</v>
      </c>
      <c r="Q71" s="25"/>
      <c r="R71" s="25"/>
      <c r="S71" s="25"/>
      <c r="T71" s="25"/>
      <c r="U71" s="25"/>
      <c r="V71" s="25" t="s">
        <v>357</v>
      </c>
      <c r="W71" s="25"/>
      <c r="X71" s="25"/>
      <c r="Y71" s="25" t="s">
        <v>359</v>
      </c>
      <c r="Z71" s="25"/>
      <c r="AA71" s="239"/>
      <c r="AB71" s="239"/>
      <c r="AC71" s="239"/>
      <c r="AD71" s="239"/>
      <c r="AE71" s="239"/>
      <c r="AF71" s="239"/>
      <c r="AG71" s="239"/>
      <c r="AH71" s="239"/>
      <c r="AI71" s="239"/>
      <c r="AJ71" s="239"/>
      <c r="AK71" s="239"/>
      <c r="AL71" s="1"/>
    </row>
    <row r="72" spans="1:40" ht="12.75" x14ac:dyDescent="0.25">
      <c r="A72" s="1"/>
      <c r="B72" s="28" t="s">
        <v>354</v>
      </c>
      <c r="C72" s="28"/>
      <c r="D72" s="28"/>
      <c r="E72" s="28"/>
      <c r="F72" s="28"/>
      <c r="G72" s="28"/>
      <c r="H72" s="28"/>
      <c r="I72" s="28"/>
      <c r="J72" s="28"/>
      <c r="K72" s="28"/>
      <c r="L72" s="25"/>
      <c r="M72" s="25"/>
      <c r="N72" s="25"/>
      <c r="O72" s="25"/>
      <c r="P72" s="25" t="s">
        <v>356</v>
      </c>
      <c r="Q72" s="25"/>
      <c r="R72" s="25"/>
      <c r="S72" s="25"/>
      <c r="T72" s="25"/>
      <c r="U72" s="25"/>
      <c r="V72" s="25" t="s">
        <v>357</v>
      </c>
      <c r="W72" s="25"/>
      <c r="X72" s="25"/>
      <c r="Y72" s="25" t="s">
        <v>359</v>
      </c>
      <c r="Z72" s="25"/>
      <c r="AA72" s="240"/>
      <c r="AB72" s="240"/>
      <c r="AC72" s="240"/>
      <c r="AD72" s="240"/>
      <c r="AE72" s="240"/>
      <c r="AF72" s="240"/>
      <c r="AG72" s="240"/>
      <c r="AH72" s="240"/>
      <c r="AI72" s="240"/>
      <c r="AJ72" s="240"/>
      <c r="AK72" s="240"/>
      <c r="AL72" s="1"/>
      <c r="AN72" s="106">
        <v>0</v>
      </c>
    </row>
    <row r="73" spans="1:40" ht="15" customHeight="1" thickBot="1" x14ac:dyDescent="0.3">
      <c r="A73" s="1"/>
      <c r="B73" s="30"/>
      <c r="C73" s="30"/>
      <c r="D73" s="30"/>
      <c r="E73" s="30"/>
      <c r="F73" s="30"/>
      <c r="G73" s="30"/>
      <c r="H73" s="30"/>
      <c r="I73" s="30"/>
      <c r="J73" s="30"/>
      <c r="K73" s="30"/>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1"/>
    </row>
    <row r="74" spans="1:40" ht="15" customHeight="1" x14ac:dyDescent="0.25">
      <c r="A74" s="1"/>
      <c r="B74" s="32" t="s">
        <v>360</v>
      </c>
      <c r="C74" s="28"/>
      <c r="D74" s="28"/>
      <c r="E74" s="28"/>
      <c r="F74" s="28"/>
      <c r="G74" s="28"/>
      <c r="H74" s="28"/>
      <c r="I74" s="28"/>
      <c r="J74" s="28"/>
      <c r="K74" s="28"/>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1"/>
    </row>
    <row r="75" spans="1:40" ht="15" customHeight="1" x14ac:dyDescent="0.25">
      <c r="A75" s="1"/>
      <c r="B75" s="28" t="s">
        <v>361</v>
      </c>
      <c r="C75" s="28"/>
      <c r="D75" s="28"/>
      <c r="E75" s="28"/>
      <c r="F75" s="28"/>
      <c r="G75" s="28"/>
      <c r="H75" s="28"/>
      <c r="I75" s="28"/>
      <c r="J75" s="28"/>
      <c r="K75" s="28"/>
      <c r="L75" s="25"/>
      <c r="M75" s="25"/>
      <c r="N75" s="25"/>
      <c r="O75" s="78"/>
      <c r="P75" s="78"/>
      <c r="Q75" s="78"/>
      <c r="R75" s="78"/>
      <c r="S75" s="78"/>
      <c r="T75" s="78"/>
      <c r="U75" s="25"/>
      <c r="V75" s="20"/>
      <c r="W75" s="20"/>
      <c r="X75" s="22"/>
      <c r="Y75" s="22" t="s">
        <v>359</v>
      </c>
      <c r="Z75" s="203"/>
      <c r="AA75" s="203"/>
      <c r="AB75" s="203"/>
      <c r="AC75" s="203"/>
      <c r="AD75" s="203"/>
      <c r="AE75" s="203"/>
      <c r="AF75" s="203"/>
      <c r="AG75" s="203"/>
      <c r="AH75" s="203"/>
      <c r="AI75" s="203"/>
      <c r="AJ75" s="203"/>
      <c r="AK75" s="203"/>
      <c r="AL75" s="1"/>
    </row>
    <row r="76" spans="1:40" ht="12.75" x14ac:dyDescent="0.25">
      <c r="A76" s="1"/>
      <c r="B76" s="28"/>
      <c r="C76" s="28"/>
      <c r="D76" s="28"/>
      <c r="E76" s="28"/>
      <c r="F76" s="28"/>
      <c r="G76" s="28"/>
      <c r="H76" s="28"/>
      <c r="I76" s="28"/>
      <c r="J76" s="28"/>
      <c r="K76" s="28"/>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1"/>
    </row>
    <row r="77" spans="1:40" ht="12.75" x14ac:dyDescent="0.25">
      <c r="A77" s="1"/>
      <c r="B77" s="25" t="s">
        <v>362</v>
      </c>
      <c r="C77" s="25"/>
      <c r="D77" s="25"/>
      <c r="E77" s="25"/>
      <c r="F77" s="25"/>
      <c r="G77" s="25"/>
      <c r="H77" s="25"/>
      <c r="I77" s="25"/>
      <c r="J77" s="25"/>
      <c r="K77" s="25" t="s">
        <v>363</v>
      </c>
      <c r="L77" s="25"/>
      <c r="M77" s="25"/>
      <c r="N77" s="25"/>
      <c r="O77" s="25"/>
      <c r="P77" s="25"/>
      <c r="Q77" s="25"/>
      <c r="R77" s="25" t="s">
        <v>99</v>
      </c>
      <c r="S77" s="25"/>
      <c r="T77" s="25"/>
      <c r="U77" s="25" t="s">
        <v>100</v>
      </c>
      <c r="V77" s="25"/>
      <c r="X77" s="25"/>
      <c r="Y77" s="25" t="s">
        <v>366</v>
      </c>
      <c r="Z77" s="25"/>
      <c r="AA77" s="1"/>
      <c r="AB77" s="109"/>
      <c r="AC77" s="241"/>
      <c r="AD77" s="241"/>
      <c r="AE77" s="241"/>
      <c r="AF77" s="241"/>
      <c r="AG77" s="241"/>
      <c r="AH77" s="241"/>
      <c r="AI77" s="241"/>
      <c r="AJ77" s="241"/>
      <c r="AK77" s="241"/>
      <c r="AL77" s="1"/>
    </row>
    <row r="78" spans="1:40" ht="12.75" x14ac:dyDescent="0.25">
      <c r="A78" s="1"/>
      <c r="B78" s="25"/>
      <c r="C78" s="25"/>
      <c r="D78" s="25"/>
      <c r="E78" s="25"/>
      <c r="F78" s="25"/>
      <c r="G78" s="25"/>
      <c r="H78" s="25"/>
      <c r="I78" s="25"/>
      <c r="J78" s="25"/>
      <c r="K78" s="25" t="s">
        <v>364</v>
      </c>
      <c r="L78" s="25"/>
      <c r="M78" s="25"/>
      <c r="N78" s="25"/>
      <c r="O78" s="25"/>
      <c r="P78" s="25"/>
      <c r="Q78" s="25"/>
      <c r="R78" s="25" t="s">
        <v>99</v>
      </c>
      <c r="S78" s="25"/>
      <c r="T78" s="25"/>
      <c r="U78" s="25" t="s">
        <v>100</v>
      </c>
      <c r="V78" s="25"/>
      <c r="W78" s="1"/>
      <c r="X78" s="25"/>
      <c r="Y78" s="25" t="s">
        <v>366</v>
      </c>
      <c r="Z78" s="25"/>
      <c r="AA78" s="25"/>
      <c r="AB78" s="109"/>
      <c r="AC78" s="241"/>
      <c r="AD78" s="241"/>
      <c r="AE78" s="241"/>
      <c r="AF78" s="241"/>
      <c r="AG78" s="241"/>
      <c r="AH78" s="241"/>
      <c r="AI78" s="241"/>
      <c r="AJ78" s="241"/>
      <c r="AK78" s="241"/>
      <c r="AL78" s="1"/>
    </row>
    <row r="79" spans="1:40" ht="12.75" x14ac:dyDescent="0.25">
      <c r="A79" s="1"/>
      <c r="B79" s="25"/>
      <c r="C79" s="25"/>
      <c r="D79" s="25"/>
      <c r="E79" s="25"/>
      <c r="F79" s="25"/>
      <c r="G79" s="25"/>
      <c r="H79" s="25"/>
      <c r="I79" s="25"/>
      <c r="J79" s="25"/>
      <c r="K79" s="25" t="s">
        <v>365</v>
      </c>
      <c r="L79" s="25"/>
      <c r="M79" s="25"/>
      <c r="N79" s="25"/>
      <c r="O79" s="25"/>
      <c r="P79" s="25"/>
      <c r="Q79" s="25"/>
      <c r="R79" s="25" t="s">
        <v>99</v>
      </c>
      <c r="S79" s="25"/>
      <c r="T79" s="25"/>
      <c r="U79" s="25"/>
      <c r="V79" s="25"/>
      <c r="W79" s="25"/>
      <c r="X79" s="25"/>
      <c r="Y79" s="25" t="s">
        <v>366</v>
      </c>
      <c r="Z79" s="25"/>
      <c r="AA79" s="25"/>
      <c r="AB79" s="109"/>
      <c r="AC79" s="241"/>
      <c r="AD79" s="241"/>
      <c r="AE79" s="241"/>
      <c r="AF79" s="241"/>
      <c r="AG79" s="241"/>
      <c r="AH79" s="241"/>
      <c r="AI79" s="241"/>
      <c r="AJ79" s="241"/>
      <c r="AK79" s="241"/>
      <c r="AL79" s="1"/>
    </row>
    <row r="80" spans="1:40" ht="12.75" x14ac:dyDescent="0.25">
      <c r="A80" s="1"/>
      <c r="B80" s="25"/>
      <c r="C80" s="25"/>
      <c r="D80" s="25"/>
      <c r="E80" s="25"/>
      <c r="F80" s="25"/>
      <c r="G80" s="25"/>
      <c r="H80" s="25"/>
      <c r="I80" s="25"/>
      <c r="J80" s="25"/>
      <c r="K80" s="25" t="s">
        <v>104</v>
      </c>
      <c r="L80" s="25"/>
      <c r="M80" s="25"/>
      <c r="N80" s="25"/>
      <c r="O80" s="25"/>
      <c r="P80" s="25"/>
      <c r="Q80" s="25"/>
      <c r="R80" s="25" t="s">
        <v>99</v>
      </c>
      <c r="S80" s="25"/>
      <c r="T80" s="25"/>
      <c r="U80" s="25"/>
      <c r="V80" s="25"/>
      <c r="W80" s="25"/>
      <c r="X80" s="25"/>
      <c r="Y80" s="25" t="s">
        <v>366</v>
      </c>
      <c r="Z80" s="25"/>
      <c r="AA80" s="25"/>
      <c r="AB80" s="109"/>
      <c r="AC80" s="241"/>
      <c r="AD80" s="241"/>
      <c r="AE80" s="241"/>
      <c r="AF80" s="241"/>
      <c r="AG80" s="241"/>
      <c r="AH80" s="241"/>
      <c r="AI80" s="241"/>
      <c r="AJ80" s="241"/>
      <c r="AK80" s="241"/>
      <c r="AL80" s="1"/>
    </row>
    <row r="81" spans="1:38" ht="12.75" x14ac:dyDescent="0.25">
      <c r="A81" s="1"/>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1"/>
    </row>
    <row r="82" spans="1:38" ht="12.75" x14ac:dyDescent="0.25">
      <c r="A82" s="1"/>
      <c r="B82" s="25" t="s">
        <v>367</v>
      </c>
      <c r="C82" s="25"/>
      <c r="D82" s="25"/>
      <c r="E82" s="25"/>
      <c r="F82" s="25"/>
      <c r="G82" s="25"/>
      <c r="H82" s="25"/>
      <c r="I82" s="25"/>
      <c r="J82" s="25"/>
      <c r="K82" s="25"/>
      <c r="L82" s="25"/>
      <c r="M82" s="25"/>
      <c r="N82" s="25"/>
      <c r="O82" s="25"/>
      <c r="P82" s="25" t="s">
        <v>368</v>
      </c>
      <c r="Q82" s="25"/>
      <c r="R82" s="25"/>
      <c r="S82" s="25"/>
      <c r="T82" s="25"/>
      <c r="U82" s="25"/>
      <c r="V82" s="25"/>
      <c r="W82" s="25"/>
      <c r="X82" s="25"/>
      <c r="Y82" s="25"/>
      <c r="Z82" s="25"/>
      <c r="AA82" s="25"/>
      <c r="AB82" s="25"/>
      <c r="AC82" s="25"/>
      <c r="AD82" s="25"/>
      <c r="AE82" s="25"/>
      <c r="AF82" s="25"/>
      <c r="AG82" s="25"/>
      <c r="AH82" s="25"/>
      <c r="AI82" s="25"/>
      <c r="AJ82" s="25"/>
      <c r="AK82" s="25"/>
      <c r="AL82" s="1"/>
    </row>
    <row r="83" spans="1:38" ht="12.75" x14ac:dyDescent="0.25">
      <c r="A83" s="1"/>
      <c r="B83" s="25"/>
      <c r="C83" s="25"/>
      <c r="D83" s="25"/>
      <c r="E83" s="25"/>
      <c r="F83" s="25"/>
      <c r="G83" s="25"/>
      <c r="H83" s="25"/>
      <c r="I83" s="25"/>
      <c r="J83" s="25"/>
      <c r="K83" s="25"/>
      <c r="L83" s="25"/>
      <c r="M83" s="25"/>
      <c r="N83" s="25"/>
      <c r="O83" s="25"/>
      <c r="P83" s="25" t="s">
        <v>369</v>
      </c>
      <c r="Q83" s="25"/>
      <c r="R83" s="25"/>
      <c r="S83" s="25"/>
      <c r="T83" s="25"/>
      <c r="U83" s="25"/>
      <c r="V83" s="25"/>
      <c r="W83" s="25"/>
      <c r="X83" s="25"/>
      <c r="Y83" s="25"/>
      <c r="Z83" s="25"/>
      <c r="AA83" s="25"/>
      <c r="AB83" s="25"/>
      <c r="AC83" s="25"/>
      <c r="AD83" s="25"/>
      <c r="AE83" s="25"/>
      <c r="AF83" s="25"/>
      <c r="AG83" s="25"/>
      <c r="AH83" s="25"/>
      <c r="AI83" s="25"/>
      <c r="AJ83" s="25"/>
      <c r="AK83" s="25"/>
      <c r="AL83" s="1"/>
    </row>
    <row r="84" spans="1:38" ht="12.75" x14ac:dyDescent="0.25">
      <c r="A84" s="1"/>
      <c r="B84" s="25"/>
      <c r="C84" s="25"/>
      <c r="D84" s="25"/>
      <c r="E84" s="25"/>
      <c r="F84" s="25"/>
      <c r="G84" s="25"/>
      <c r="H84" s="25"/>
      <c r="I84" s="25"/>
      <c r="J84" s="25"/>
      <c r="K84" s="25"/>
      <c r="L84" s="25"/>
      <c r="M84" s="25"/>
      <c r="N84" s="25"/>
      <c r="O84" s="25"/>
      <c r="P84" s="25" t="s">
        <v>370</v>
      </c>
      <c r="Q84" s="25"/>
      <c r="R84" s="25"/>
      <c r="S84" s="25"/>
      <c r="T84" s="25"/>
      <c r="U84" s="25"/>
      <c r="V84" s="25"/>
      <c r="W84" s="25"/>
      <c r="X84" s="25"/>
      <c r="Y84" s="25"/>
      <c r="Z84" s="25"/>
      <c r="AA84" s="25"/>
      <c r="AB84" s="25"/>
      <c r="AC84" s="25"/>
      <c r="AD84" s="25"/>
      <c r="AE84" s="25"/>
      <c r="AF84" s="25"/>
      <c r="AG84" s="25"/>
      <c r="AH84" s="25"/>
      <c r="AI84" s="25"/>
      <c r="AJ84" s="25"/>
      <c r="AK84" s="25"/>
      <c r="AL84" s="1"/>
    </row>
    <row r="85" spans="1:38" ht="12.75" x14ac:dyDescent="0.25">
      <c r="A85" s="1"/>
      <c r="B85" s="25"/>
      <c r="C85" s="25"/>
      <c r="D85" s="25"/>
      <c r="E85" s="25"/>
      <c r="F85" s="25"/>
      <c r="G85" s="25"/>
      <c r="H85" s="25"/>
      <c r="I85" s="25"/>
      <c r="J85" s="25"/>
      <c r="K85" s="25"/>
      <c r="L85" s="25"/>
      <c r="M85" s="25"/>
      <c r="N85" s="25"/>
      <c r="O85" s="25"/>
      <c r="P85" s="244" t="s">
        <v>371</v>
      </c>
      <c r="Q85" s="244"/>
      <c r="R85" s="244"/>
      <c r="S85" s="244"/>
      <c r="T85" s="244"/>
      <c r="U85" s="244"/>
      <c r="V85" s="244"/>
      <c r="W85" s="244"/>
      <c r="X85" s="244"/>
      <c r="Y85" s="244"/>
      <c r="Z85" s="244"/>
      <c r="AA85" s="244"/>
      <c r="AB85" s="244"/>
      <c r="AC85" s="244"/>
      <c r="AD85" s="244"/>
      <c r="AE85" s="244"/>
      <c r="AF85" s="244"/>
      <c r="AG85" s="244"/>
      <c r="AH85" s="244"/>
      <c r="AI85" s="244"/>
      <c r="AJ85" s="25"/>
      <c r="AK85" s="25"/>
      <c r="AL85" s="1"/>
    </row>
    <row r="86" spans="1:38" ht="5.25" customHeight="1" x14ac:dyDescent="0.25">
      <c r="A86" s="1"/>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1"/>
    </row>
    <row r="87" spans="1:38" ht="12.75" x14ac:dyDescent="0.25">
      <c r="A87" s="1"/>
      <c r="B87" s="77" t="s">
        <v>129</v>
      </c>
      <c r="C87" s="245" t="s">
        <v>372</v>
      </c>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1"/>
    </row>
    <row r="88" spans="1:38" ht="12.75" x14ac:dyDescent="0.25">
      <c r="A88" s="1"/>
      <c r="B88" s="77"/>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1"/>
    </row>
    <row r="89" spans="1:38" ht="12.75" customHeight="1" x14ac:dyDescent="0.25">
      <c r="A89" s="1"/>
      <c r="B89" s="77" t="s">
        <v>107</v>
      </c>
      <c r="C89" s="245" t="s">
        <v>422</v>
      </c>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1"/>
    </row>
    <row r="90" spans="1:38" ht="12.75" x14ac:dyDescent="0.25">
      <c r="A90" s="1"/>
      <c r="B90" s="77"/>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1"/>
    </row>
    <row r="91" spans="1:38" ht="12.75" x14ac:dyDescent="0.25">
      <c r="A91" s="1"/>
      <c r="B91" s="77"/>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1"/>
    </row>
    <row r="92" spans="1:38" ht="15" customHeight="1" thickBot="1" x14ac:dyDescent="0.3">
      <c r="A92" s="1"/>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1"/>
    </row>
    <row r="93" spans="1:38"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21" customHeight="1" x14ac:dyDescent="0.25">
      <c r="A94" s="1"/>
      <c r="B94" s="155"/>
      <c r="C94" s="156"/>
      <c r="D94" s="156"/>
      <c r="E94" s="156"/>
      <c r="F94" s="157"/>
      <c r="G94" s="164" t="s">
        <v>259</v>
      </c>
      <c r="H94" s="165"/>
      <c r="I94" s="165"/>
      <c r="J94" s="165"/>
      <c r="K94" s="165"/>
      <c r="L94" s="165"/>
      <c r="M94" s="165"/>
      <c r="N94" s="165"/>
      <c r="O94" s="166"/>
      <c r="P94" s="173" t="s">
        <v>1</v>
      </c>
      <c r="Q94" s="174"/>
      <c r="R94" s="174"/>
      <c r="S94" s="174"/>
      <c r="T94" s="174"/>
      <c r="U94" s="174"/>
      <c r="V94" s="174"/>
      <c r="W94" s="174"/>
      <c r="X94" s="175"/>
      <c r="Y94" s="182" t="s">
        <v>260</v>
      </c>
      <c r="Z94" s="183"/>
      <c r="AA94" s="183"/>
      <c r="AB94" s="183"/>
      <c r="AC94" s="183"/>
      <c r="AD94" s="183"/>
      <c r="AE94" s="183"/>
      <c r="AF94" s="183"/>
      <c r="AG94" s="183"/>
      <c r="AH94" s="183"/>
      <c r="AI94" s="183"/>
      <c r="AJ94" s="183"/>
      <c r="AK94" s="184"/>
      <c r="AL94" s="1"/>
    </row>
    <row r="95" spans="1:38" ht="15" customHeight="1" x14ac:dyDescent="0.25">
      <c r="A95" s="1"/>
      <c r="B95" s="158"/>
      <c r="C95" s="159"/>
      <c r="D95" s="159"/>
      <c r="E95" s="159"/>
      <c r="F95" s="160"/>
      <c r="G95" s="167"/>
      <c r="H95" s="168"/>
      <c r="I95" s="168"/>
      <c r="J95" s="168"/>
      <c r="K95" s="168"/>
      <c r="L95" s="168"/>
      <c r="M95" s="168"/>
      <c r="N95" s="168"/>
      <c r="O95" s="169"/>
      <c r="P95" s="176"/>
      <c r="Q95" s="177"/>
      <c r="R95" s="177"/>
      <c r="S95" s="177"/>
      <c r="T95" s="177"/>
      <c r="U95" s="177"/>
      <c r="V95" s="177"/>
      <c r="W95" s="177"/>
      <c r="X95" s="178"/>
      <c r="Y95" s="185"/>
      <c r="Z95" s="186"/>
      <c r="AA95" s="186"/>
      <c r="AB95" s="186"/>
      <c r="AC95" s="186"/>
      <c r="AD95" s="186"/>
      <c r="AE95" s="186"/>
      <c r="AF95" s="186"/>
      <c r="AG95" s="186"/>
      <c r="AH95" s="186"/>
      <c r="AI95" s="186"/>
      <c r="AJ95" s="186"/>
      <c r="AK95" s="187"/>
      <c r="AL95" s="1"/>
    </row>
    <row r="96" spans="1:38" ht="16.5" customHeight="1" x14ac:dyDescent="0.25">
      <c r="A96" s="1"/>
      <c r="B96" s="158"/>
      <c r="C96" s="159"/>
      <c r="D96" s="159"/>
      <c r="E96" s="159"/>
      <c r="F96" s="160"/>
      <c r="G96" s="167"/>
      <c r="H96" s="168"/>
      <c r="I96" s="168"/>
      <c r="J96" s="168"/>
      <c r="K96" s="168"/>
      <c r="L96" s="168"/>
      <c r="M96" s="168"/>
      <c r="N96" s="168"/>
      <c r="O96" s="169"/>
      <c r="P96" s="176"/>
      <c r="Q96" s="177"/>
      <c r="R96" s="177"/>
      <c r="S96" s="177"/>
      <c r="T96" s="177"/>
      <c r="U96" s="177"/>
      <c r="V96" s="177"/>
      <c r="W96" s="177"/>
      <c r="X96" s="178"/>
      <c r="Y96" s="185"/>
      <c r="Z96" s="186"/>
      <c r="AA96" s="186"/>
      <c r="AB96" s="186"/>
      <c r="AC96" s="186"/>
      <c r="AD96" s="186"/>
      <c r="AE96" s="186"/>
      <c r="AF96" s="186"/>
      <c r="AG96" s="186"/>
      <c r="AH96" s="186"/>
      <c r="AI96" s="186"/>
      <c r="AJ96" s="186"/>
      <c r="AK96" s="187"/>
      <c r="AL96" s="1"/>
    </row>
    <row r="97" spans="1:40" ht="15" customHeight="1" x14ac:dyDescent="0.25">
      <c r="A97" s="1"/>
      <c r="B97" s="161"/>
      <c r="C97" s="162"/>
      <c r="D97" s="162"/>
      <c r="E97" s="162"/>
      <c r="F97" s="163"/>
      <c r="G97" s="170"/>
      <c r="H97" s="171"/>
      <c r="I97" s="171"/>
      <c r="J97" s="171"/>
      <c r="K97" s="171"/>
      <c r="L97" s="171"/>
      <c r="M97" s="171"/>
      <c r="N97" s="171"/>
      <c r="O97" s="172"/>
      <c r="P97" s="179"/>
      <c r="Q97" s="180"/>
      <c r="R97" s="180"/>
      <c r="S97" s="180"/>
      <c r="T97" s="180"/>
      <c r="U97" s="180"/>
      <c r="V97" s="180"/>
      <c r="W97" s="180"/>
      <c r="X97" s="181"/>
      <c r="Y97" s="188"/>
      <c r="Z97" s="189"/>
      <c r="AA97" s="189"/>
      <c r="AB97" s="189"/>
      <c r="AC97" s="189"/>
      <c r="AD97" s="189"/>
      <c r="AE97" s="189"/>
      <c r="AF97" s="189"/>
      <c r="AG97" s="189"/>
      <c r="AH97" s="189"/>
      <c r="AI97" s="189"/>
      <c r="AJ97" s="189"/>
      <c r="AK97" s="190"/>
      <c r="AL97" s="1"/>
    </row>
    <row r="98" spans="1:40" ht="15" customHeight="1" thickBot="1" x14ac:dyDescent="0.3">
      <c r="A98" s="1"/>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1"/>
    </row>
    <row r="99" spans="1:40" ht="15" customHeight="1" x14ac:dyDescent="0.25">
      <c r="A99" s="1"/>
      <c r="B99" s="35" t="s">
        <v>319</v>
      </c>
      <c r="C99" s="35"/>
      <c r="D99" s="35"/>
      <c r="E99" s="35"/>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40" ht="20.100000000000001" customHeight="1" x14ac:dyDescent="0.25">
      <c r="A100" s="1"/>
      <c r="B100" s="20" t="s">
        <v>373</v>
      </c>
      <c r="C100" s="20"/>
      <c r="D100" s="20"/>
      <c r="E100" s="20"/>
      <c r="F100" s="1"/>
      <c r="G100" s="1"/>
      <c r="H100" s="1"/>
      <c r="I100" s="1"/>
      <c r="J100" s="1"/>
      <c r="K100" s="1"/>
      <c r="L100" s="1"/>
      <c r="M100" s="1"/>
      <c r="N100" s="1"/>
      <c r="O100" s="1"/>
      <c r="P100" s="1" t="s">
        <v>334</v>
      </c>
      <c r="Q100" s="1"/>
      <c r="R100" s="1"/>
      <c r="S100" s="1"/>
      <c r="T100" s="1"/>
      <c r="U100" s="1"/>
      <c r="V100" s="1"/>
      <c r="W100" s="1"/>
      <c r="X100" s="1"/>
      <c r="Y100" s="1"/>
      <c r="Z100" s="1"/>
      <c r="AA100" s="1"/>
      <c r="AB100" s="1"/>
      <c r="AC100" s="1"/>
      <c r="AD100" s="1"/>
      <c r="AE100" s="1"/>
      <c r="AF100" s="1"/>
      <c r="AG100" s="1"/>
      <c r="AH100" s="1"/>
      <c r="AI100" s="1"/>
      <c r="AJ100" s="1"/>
      <c r="AK100" s="1"/>
      <c r="AL100" s="1"/>
    </row>
    <row r="101" spans="1:40" ht="15" customHeight="1" x14ac:dyDescent="0.25">
      <c r="A101" s="1"/>
      <c r="B101" s="20"/>
      <c r="C101" s="20"/>
      <c r="D101" s="20"/>
      <c r="E101" s="20"/>
      <c r="F101" s="1"/>
      <c r="G101" s="1"/>
      <c r="H101" s="1"/>
      <c r="I101" s="1"/>
      <c r="J101" s="1"/>
      <c r="K101" s="1"/>
      <c r="L101" s="1"/>
      <c r="M101" s="1"/>
      <c r="N101" s="1"/>
      <c r="O101" s="1"/>
      <c r="P101" s="1" t="s">
        <v>335</v>
      </c>
      <c r="Q101" s="1"/>
      <c r="R101" s="1"/>
      <c r="S101" s="1"/>
      <c r="T101" s="1"/>
      <c r="U101" s="1"/>
      <c r="V101" s="1"/>
      <c r="W101" s="1"/>
      <c r="X101" s="1"/>
      <c r="Y101" s="1"/>
      <c r="Z101" s="1"/>
      <c r="AA101" s="1"/>
      <c r="AB101" s="1"/>
      <c r="AC101" s="1"/>
      <c r="AD101" s="1"/>
      <c r="AE101" s="1"/>
      <c r="AF101" s="1"/>
      <c r="AG101" s="1"/>
      <c r="AH101" s="1"/>
      <c r="AI101" s="1"/>
      <c r="AJ101" s="1"/>
      <c r="AK101" s="1"/>
      <c r="AL101" s="1"/>
    </row>
    <row r="102" spans="1:40" ht="18.75" customHeight="1" x14ac:dyDescent="0.25">
      <c r="A102" s="1"/>
      <c r="B102" s="20"/>
      <c r="C102" s="20"/>
      <c r="D102" s="20"/>
      <c r="E102" s="20"/>
      <c r="F102" s="1"/>
      <c r="G102" s="1"/>
      <c r="H102" s="1"/>
      <c r="I102" s="1"/>
      <c r="J102" s="1"/>
      <c r="K102" s="1"/>
      <c r="L102" s="1"/>
      <c r="M102" s="1"/>
      <c r="N102" s="1"/>
      <c r="O102" s="1"/>
      <c r="P102" s="1" t="s">
        <v>378</v>
      </c>
      <c r="Q102" s="1"/>
      <c r="R102" s="1"/>
      <c r="S102" s="1"/>
      <c r="T102" s="1"/>
      <c r="U102" s="1"/>
      <c r="V102" s="1"/>
      <c r="W102" s="1"/>
      <c r="X102" s="1"/>
      <c r="Y102" s="1"/>
      <c r="Z102" s="1"/>
      <c r="AA102" s="1"/>
      <c r="AB102" s="1"/>
      <c r="AC102" s="1"/>
      <c r="AD102" s="1"/>
      <c r="AE102" s="1"/>
      <c r="AF102" s="1"/>
      <c r="AG102" s="1"/>
      <c r="AH102" s="1"/>
      <c r="AI102" s="1"/>
      <c r="AJ102" s="1"/>
      <c r="AK102" s="1"/>
      <c r="AL102" s="1"/>
      <c r="AN102" s="106">
        <v>0</v>
      </c>
    </row>
    <row r="103" spans="1:40" ht="15" customHeight="1" x14ac:dyDescent="0.25">
      <c r="A103" s="1"/>
      <c r="B103" s="20" t="s">
        <v>374</v>
      </c>
      <c r="C103" s="20"/>
      <c r="D103" s="20"/>
      <c r="E103" s="20"/>
      <c r="F103" s="1"/>
      <c r="G103" s="1"/>
      <c r="H103" s="1"/>
      <c r="I103" s="1"/>
      <c r="J103" s="1"/>
      <c r="K103" s="1"/>
      <c r="L103" s="1"/>
      <c r="M103" s="1"/>
      <c r="N103" s="1"/>
      <c r="O103" s="1"/>
      <c r="P103" s="1" t="s">
        <v>379</v>
      </c>
      <c r="Q103" s="1"/>
      <c r="R103" s="1"/>
      <c r="S103" s="1"/>
      <c r="T103" s="1"/>
      <c r="U103" s="1"/>
      <c r="V103" s="1"/>
      <c r="W103" s="1"/>
      <c r="X103" s="1"/>
      <c r="Y103" s="1"/>
      <c r="Z103" s="1"/>
      <c r="AA103" s="1"/>
      <c r="AB103" s="1"/>
      <c r="AC103" s="1"/>
      <c r="AD103" s="1"/>
      <c r="AE103" s="1"/>
      <c r="AF103" s="1"/>
      <c r="AG103" s="1"/>
      <c r="AH103" s="1"/>
      <c r="AI103" s="1"/>
      <c r="AJ103" s="1"/>
      <c r="AK103" s="1"/>
      <c r="AL103" s="1"/>
    </row>
    <row r="104" spans="1:40" ht="17.25" customHeight="1" x14ac:dyDescent="0.25">
      <c r="A104" s="1"/>
      <c r="B104" s="20"/>
      <c r="C104" s="20"/>
      <c r="D104" s="20"/>
      <c r="E104" s="20"/>
      <c r="F104" s="1"/>
      <c r="G104" s="1"/>
      <c r="H104" s="1"/>
      <c r="I104" s="1"/>
      <c r="J104" s="1"/>
      <c r="K104" s="1"/>
      <c r="L104" s="1"/>
      <c r="M104" s="1"/>
      <c r="N104" s="1"/>
      <c r="O104" s="1"/>
      <c r="P104" s="1" t="s">
        <v>380</v>
      </c>
      <c r="Q104" s="1"/>
      <c r="R104" s="1"/>
      <c r="S104" s="1"/>
      <c r="T104" s="1"/>
      <c r="U104" s="1"/>
      <c r="V104" s="1"/>
      <c r="W104" s="1"/>
      <c r="X104" s="1"/>
      <c r="Y104" s="1"/>
      <c r="Z104" s="1"/>
      <c r="AA104" s="1"/>
      <c r="AB104" s="1"/>
      <c r="AC104" s="1"/>
      <c r="AD104" s="1"/>
      <c r="AE104" s="1"/>
      <c r="AF104" s="1"/>
      <c r="AG104" s="1"/>
      <c r="AH104" s="1"/>
      <c r="AI104" s="1"/>
      <c r="AJ104" s="1"/>
      <c r="AK104" s="1"/>
      <c r="AL104" s="1"/>
      <c r="AN104" s="106">
        <v>0</v>
      </c>
    </row>
    <row r="105" spans="1:40" ht="18.75" customHeight="1" x14ac:dyDescent="0.25">
      <c r="A105" s="1"/>
      <c r="B105" s="20" t="s">
        <v>375</v>
      </c>
      <c r="C105" s="20"/>
      <c r="D105" s="20"/>
      <c r="E105" s="20"/>
      <c r="F105" s="1"/>
      <c r="G105" s="1"/>
      <c r="H105" s="1"/>
      <c r="I105" s="1"/>
      <c r="J105" s="1"/>
      <c r="K105" s="1"/>
      <c r="L105" s="1"/>
      <c r="M105" s="1"/>
      <c r="N105" s="1"/>
      <c r="O105" s="70"/>
      <c r="P105" s="70"/>
      <c r="Q105" s="70"/>
      <c r="R105" s="70"/>
      <c r="S105" s="70"/>
      <c r="T105" s="70"/>
      <c r="U105" s="1"/>
      <c r="V105" s="1"/>
      <c r="W105" s="1"/>
      <c r="X105" s="22" t="s">
        <v>359</v>
      </c>
      <c r="Y105" s="212"/>
      <c r="Z105" s="212"/>
      <c r="AA105" s="212"/>
      <c r="AB105" s="212"/>
      <c r="AC105" s="212"/>
      <c r="AD105" s="212"/>
      <c r="AE105" s="212"/>
      <c r="AF105" s="212"/>
      <c r="AG105" s="212"/>
      <c r="AH105" s="212"/>
      <c r="AI105" s="212"/>
      <c r="AJ105" s="212"/>
      <c r="AK105" s="212"/>
      <c r="AL105" s="1"/>
    </row>
    <row r="106" spans="1:40" ht="7.5" customHeight="1" x14ac:dyDescent="0.25">
      <c r="A106" s="1"/>
      <c r="B106" s="20"/>
      <c r="C106" s="20"/>
      <c r="D106" s="20"/>
      <c r="E106" s="20"/>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1" customHeight="1" x14ac:dyDescent="0.25">
      <c r="A107" s="1"/>
      <c r="B107" s="1" t="s">
        <v>376</v>
      </c>
      <c r="C107" s="1"/>
      <c r="D107" s="1"/>
      <c r="E107" s="1"/>
      <c r="F107" s="1"/>
      <c r="G107" s="1"/>
      <c r="H107" s="1"/>
      <c r="I107" s="1"/>
      <c r="J107" s="1"/>
      <c r="K107" s="1"/>
      <c r="L107" s="1"/>
      <c r="M107" s="1"/>
      <c r="N107" s="1"/>
      <c r="O107" s="70"/>
      <c r="P107" s="70"/>
      <c r="Q107" s="70"/>
      <c r="R107" s="70"/>
      <c r="S107" s="70"/>
      <c r="T107" s="70"/>
      <c r="U107" s="1"/>
      <c r="V107" s="1"/>
      <c r="W107" s="1"/>
      <c r="X107" s="22" t="s">
        <v>359</v>
      </c>
      <c r="Y107" s="212"/>
      <c r="Z107" s="212"/>
      <c r="AA107" s="212"/>
      <c r="AB107" s="212"/>
      <c r="AC107" s="212"/>
      <c r="AD107" s="212"/>
      <c r="AE107" s="212"/>
      <c r="AF107" s="212"/>
      <c r="AG107" s="212"/>
      <c r="AH107" s="212"/>
      <c r="AI107" s="212"/>
      <c r="AJ107" s="212"/>
      <c r="AK107" s="212"/>
      <c r="AL107" s="1"/>
    </row>
    <row r="108" spans="1:40" ht="12.75" x14ac:dyDescent="0.25">
      <c r="A108" s="1"/>
      <c r="B108" s="1" t="s">
        <v>377</v>
      </c>
      <c r="C108" s="1"/>
      <c r="D108" s="1"/>
      <c r="E108" s="1"/>
      <c r="F108" s="1"/>
      <c r="G108" s="1"/>
      <c r="H108" s="1"/>
      <c r="I108" s="1"/>
      <c r="J108" s="1"/>
      <c r="K108" s="1"/>
      <c r="L108" s="1"/>
      <c r="M108" s="1"/>
      <c r="N108" s="1"/>
      <c r="O108" s="79" t="s">
        <v>381</v>
      </c>
      <c r="P108" s="1"/>
      <c r="Q108" s="1"/>
      <c r="R108" s="1"/>
      <c r="S108" s="1"/>
      <c r="T108" s="1"/>
      <c r="U108" s="1"/>
      <c r="V108" s="20"/>
      <c r="W108" s="20"/>
      <c r="X108" s="20"/>
      <c r="Y108" s="20"/>
      <c r="Z108" s="20"/>
      <c r="AA108" s="20"/>
      <c r="AB108" s="20"/>
      <c r="AC108" s="20"/>
      <c r="AD108" s="20"/>
      <c r="AE108" s="20"/>
      <c r="AF108" s="20"/>
      <c r="AG108" s="20"/>
      <c r="AH108" s="20"/>
      <c r="AI108" s="20"/>
      <c r="AJ108" s="20"/>
      <c r="AK108" s="20"/>
      <c r="AL108" s="1"/>
    </row>
    <row r="109" spans="1:40" ht="18.75" customHeight="1" thickBot="1" x14ac:dyDescent="0.3">
      <c r="A109" s="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1"/>
    </row>
    <row r="110" spans="1:40" ht="21" customHeight="1" x14ac:dyDescent="0.25">
      <c r="A110" s="1"/>
      <c r="B110" s="35" t="s">
        <v>382</v>
      </c>
      <c r="C110" s="1"/>
      <c r="D110" s="1"/>
      <c r="E110" s="1"/>
      <c r="F110" s="1"/>
      <c r="G110" s="1"/>
      <c r="H110" s="1"/>
      <c r="I110" s="1"/>
      <c r="J110" s="1"/>
      <c r="K110" s="1"/>
      <c r="L110" s="1"/>
      <c r="M110" s="1"/>
      <c r="N110" s="1"/>
      <c r="O110" s="1"/>
      <c r="P110" s="1"/>
      <c r="Q110" s="1"/>
      <c r="R110" s="1"/>
      <c r="S110" s="1"/>
      <c r="T110" s="1"/>
      <c r="U110" s="1"/>
      <c r="V110" s="1"/>
      <c r="W110" s="1"/>
      <c r="X110" s="1"/>
      <c r="Y110" s="1"/>
      <c r="Z110" s="36"/>
      <c r="AA110" s="1"/>
      <c r="AB110" s="1"/>
      <c r="AC110" s="1"/>
      <c r="AD110" s="1"/>
      <c r="AE110" s="1"/>
      <c r="AF110" s="1"/>
      <c r="AG110" s="1"/>
      <c r="AH110" s="1"/>
      <c r="AI110" s="1"/>
      <c r="AJ110" s="1"/>
      <c r="AK110" s="1"/>
      <c r="AL110" s="1"/>
    </row>
    <row r="111" spans="1:40" ht="12.75" x14ac:dyDescent="0.25">
      <c r="A111" s="1"/>
      <c r="B111" s="1" t="s">
        <v>383</v>
      </c>
      <c r="C111" s="1"/>
      <c r="D111" s="1"/>
      <c r="E111" s="1"/>
      <c r="F111" s="1"/>
      <c r="G111" s="1"/>
      <c r="H111" s="1"/>
      <c r="I111" s="1"/>
      <c r="J111" s="1"/>
      <c r="K111" s="1"/>
      <c r="L111" s="1"/>
      <c r="M111" s="1"/>
      <c r="N111" s="1"/>
      <c r="O111" s="307"/>
      <c r="P111" s="307"/>
      <c r="Q111" s="307"/>
      <c r="R111" s="1" t="s">
        <v>393</v>
      </c>
      <c r="S111" s="1"/>
      <c r="T111" s="1"/>
      <c r="U111" s="1"/>
      <c r="V111" s="1"/>
      <c r="W111" s="1"/>
      <c r="X111" s="1"/>
      <c r="Y111" s="1"/>
      <c r="Z111" s="1"/>
      <c r="AA111" s="1"/>
      <c r="AB111" s="1"/>
      <c r="AC111" s="1"/>
      <c r="AD111" s="1"/>
      <c r="AE111" s="1"/>
      <c r="AF111" s="1"/>
      <c r="AG111" s="1"/>
      <c r="AH111" s="1"/>
      <c r="AI111" s="1"/>
      <c r="AJ111" s="1"/>
      <c r="AK111" s="1"/>
      <c r="AL111" s="1"/>
    </row>
    <row r="112" spans="1:40" ht="1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0" ht="15" customHeight="1" x14ac:dyDescent="0.25">
      <c r="A113" s="1"/>
      <c r="B113" s="1" t="s">
        <v>384</v>
      </c>
      <c r="C113" s="1"/>
      <c r="D113" s="1"/>
      <c r="E113" s="1"/>
      <c r="F113" s="1"/>
      <c r="G113" s="1"/>
      <c r="H113" s="1"/>
      <c r="I113" s="1"/>
      <c r="J113" s="1"/>
      <c r="K113" s="1"/>
      <c r="L113" s="1"/>
      <c r="M113" s="1"/>
      <c r="N113" s="1"/>
      <c r="O113" s="1"/>
      <c r="P113" s="1" t="s">
        <v>318</v>
      </c>
      <c r="Q113" s="1"/>
      <c r="R113" s="1"/>
      <c r="S113" s="1"/>
      <c r="T113" s="1"/>
      <c r="U113" s="1" t="s">
        <v>319</v>
      </c>
      <c r="V113" s="1"/>
      <c r="W113" s="1"/>
      <c r="X113" s="1"/>
      <c r="Y113" s="1"/>
      <c r="Z113" s="1"/>
      <c r="AA113" s="1"/>
      <c r="AB113" s="1" t="s">
        <v>387</v>
      </c>
      <c r="AC113" s="1"/>
      <c r="AD113" s="1"/>
      <c r="AE113" s="1"/>
      <c r="AF113" s="1"/>
      <c r="AG113" s="1"/>
      <c r="AH113" s="1"/>
      <c r="AI113" s="1"/>
      <c r="AJ113" s="1"/>
      <c r="AK113" s="1"/>
      <c r="AL113" s="1"/>
    </row>
    <row r="114" spans="1:40" ht="1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t="s">
        <v>388</v>
      </c>
      <c r="AC114" s="1"/>
      <c r="AD114" s="1"/>
      <c r="AE114" s="1"/>
      <c r="AF114" s="1"/>
      <c r="AG114" s="1"/>
      <c r="AH114" s="1"/>
      <c r="AI114" s="1"/>
      <c r="AJ114" s="1"/>
      <c r="AK114" s="1"/>
      <c r="AL114" s="1"/>
    </row>
    <row r="115" spans="1:40" ht="15" customHeight="1" x14ac:dyDescent="0.25">
      <c r="A115" s="1"/>
      <c r="B115" s="1" t="s">
        <v>385</v>
      </c>
      <c r="C115" s="1"/>
      <c r="D115" s="1"/>
      <c r="E115" s="1"/>
      <c r="F115" s="1"/>
      <c r="G115" s="1"/>
      <c r="H115" s="1"/>
      <c r="I115" s="1"/>
      <c r="J115" s="1"/>
      <c r="K115" s="1"/>
      <c r="L115" s="1"/>
      <c r="M115" s="1"/>
      <c r="N115" s="1"/>
      <c r="O115" s="1"/>
      <c r="P115" s="1" t="s">
        <v>389</v>
      </c>
      <c r="Q115" s="1"/>
      <c r="R115" s="1"/>
      <c r="S115" s="1"/>
      <c r="T115" s="1"/>
      <c r="U115" s="1"/>
      <c r="V115" s="1"/>
      <c r="W115" s="1"/>
      <c r="X115" s="1"/>
      <c r="Y115" s="1"/>
      <c r="Z115" s="1"/>
      <c r="AA115" s="1"/>
      <c r="AB115" s="1"/>
      <c r="AC115" s="1"/>
      <c r="AD115" s="1"/>
      <c r="AE115" s="1"/>
      <c r="AF115" s="1"/>
      <c r="AG115" s="1"/>
      <c r="AH115" s="1"/>
      <c r="AI115" s="1"/>
      <c r="AJ115" s="1"/>
      <c r="AK115" s="1"/>
      <c r="AL115" s="1"/>
    </row>
    <row r="116" spans="1:40" ht="12.75" x14ac:dyDescent="0.25">
      <c r="A116" s="1"/>
      <c r="B116" s="1" t="s">
        <v>386</v>
      </c>
      <c r="C116" s="1"/>
      <c r="D116" s="1"/>
      <c r="E116" s="1"/>
      <c r="F116" s="1"/>
      <c r="G116" s="1"/>
      <c r="H116" s="1"/>
      <c r="I116" s="1"/>
      <c r="J116" s="1"/>
      <c r="K116" s="1"/>
      <c r="L116" s="1"/>
      <c r="M116" s="1"/>
      <c r="N116" s="1"/>
      <c r="O116" s="1"/>
      <c r="P116" s="1" t="s">
        <v>390</v>
      </c>
      <c r="Q116" s="1"/>
      <c r="R116" s="1"/>
      <c r="S116" s="1"/>
      <c r="T116" s="1"/>
      <c r="U116" s="1"/>
      <c r="V116" s="1"/>
      <c r="W116" s="1"/>
      <c r="X116" s="1"/>
      <c r="Y116" s="1"/>
      <c r="Z116" s="1"/>
      <c r="AA116" s="1"/>
      <c r="AB116" s="1"/>
      <c r="AC116" s="1"/>
      <c r="AD116" s="1"/>
      <c r="AE116" s="1"/>
      <c r="AF116" s="1"/>
      <c r="AG116" s="1"/>
      <c r="AH116" s="1"/>
      <c r="AI116" s="1"/>
      <c r="AJ116" s="1"/>
      <c r="AK116" s="1"/>
      <c r="AL116" s="1"/>
    </row>
    <row r="117" spans="1:40" ht="15" customHeight="1" x14ac:dyDescent="0.25">
      <c r="A117" s="1"/>
      <c r="B117" s="1"/>
      <c r="C117" s="1"/>
      <c r="D117" s="1"/>
      <c r="E117" s="1"/>
      <c r="F117" s="1"/>
      <c r="G117" s="1"/>
      <c r="H117" s="1"/>
      <c r="I117" s="1"/>
      <c r="J117" s="1"/>
      <c r="K117" s="1"/>
      <c r="L117" s="1"/>
      <c r="M117" s="1"/>
      <c r="N117" s="1"/>
      <c r="O117" s="1"/>
      <c r="P117" s="243" t="s">
        <v>391</v>
      </c>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38"/>
    </row>
    <row r="118" spans="1:40" ht="15" customHeight="1" x14ac:dyDescent="0.25">
      <c r="A118" s="1"/>
      <c r="B118" s="1"/>
      <c r="C118" s="1"/>
      <c r="D118" s="1"/>
      <c r="E118" s="1"/>
      <c r="F118" s="1"/>
      <c r="G118" s="1"/>
      <c r="H118" s="1"/>
      <c r="I118" s="1"/>
      <c r="J118" s="1"/>
      <c r="K118" s="1"/>
      <c r="L118" s="1"/>
      <c r="M118" s="1"/>
      <c r="N118" s="1"/>
      <c r="O118" s="1"/>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1"/>
    </row>
    <row r="119" spans="1:40" ht="1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N119" s="106" t="b">
        <v>0</v>
      </c>
    </row>
    <row r="120" spans="1:40" ht="15" customHeight="1" x14ac:dyDescent="0.25">
      <c r="A120" s="1"/>
      <c r="B120" s="1" t="s">
        <v>392</v>
      </c>
      <c r="C120" s="1"/>
      <c r="D120" s="1"/>
      <c r="E120" s="1"/>
      <c r="F120" s="1"/>
      <c r="G120" s="1"/>
      <c r="H120" s="1"/>
      <c r="I120" s="1"/>
      <c r="J120" s="1"/>
      <c r="K120" s="1"/>
      <c r="L120" s="1"/>
      <c r="M120" s="1"/>
      <c r="N120" s="1"/>
      <c r="O120" s="1"/>
      <c r="P120" s="1" t="s">
        <v>318</v>
      </c>
      <c r="Q120" s="1"/>
      <c r="R120" s="1"/>
      <c r="S120" s="1"/>
      <c r="T120" s="1"/>
      <c r="U120" s="1" t="s">
        <v>319</v>
      </c>
      <c r="V120" s="1"/>
      <c r="W120" s="1"/>
      <c r="X120" s="1"/>
      <c r="Y120" s="1"/>
      <c r="Z120" s="1"/>
      <c r="AA120" s="1"/>
      <c r="AB120" s="1" t="s">
        <v>387</v>
      </c>
      <c r="AC120" s="1"/>
      <c r="AD120" s="1"/>
      <c r="AE120" s="1"/>
      <c r="AF120" s="1"/>
      <c r="AG120" s="1"/>
      <c r="AH120" s="1"/>
      <c r="AI120" s="1"/>
      <c r="AJ120" s="1"/>
      <c r="AK120" s="1"/>
      <c r="AL120" s="1"/>
      <c r="AN120" s="106" t="b">
        <v>0</v>
      </c>
    </row>
    <row r="121" spans="1:40" ht="1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t="s">
        <v>388</v>
      </c>
      <c r="AC121" s="1"/>
      <c r="AD121" s="1"/>
      <c r="AE121" s="1"/>
      <c r="AF121" s="1"/>
      <c r="AG121" s="1"/>
      <c r="AH121" s="1"/>
      <c r="AI121" s="1"/>
      <c r="AJ121" s="1"/>
      <c r="AK121" s="1"/>
      <c r="AL121" s="1"/>
    </row>
    <row r="122" spans="1:40" ht="12.75" x14ac:dyDescent="0.25">
      <c r="A122" s="1"/>
      <c r="B122" s="242" t="s">
        <v>395</v>
      </c>
      <c r="C122" s="242"/>
      <c r="D122" s="242"/>
      <c r="E122" s="242"/>
      <c r="F122" s="242"/>
      <c r="G122" s="242"/>
      <c r="H122" s="242"/>
      <c r="I122" s="242"/>
      <c r="J122" s="242"/>
      <c r="K122" s="242"/>
      <c r="L122" s="242"/>
      <c r="M122" s="242"/>
      <c r="N122" s="1"/>
      <c r="O122" s="1"/>
      <c r="P122" s="1" t="s">
        <v>398</v>
      </c>
      <c r="Q122" s="1"/>
      <c r="R122" s="1"/>
      <c r="S122" s="1"/>
      <c r="T122" s="1"/>
      <c r="U122" s="1"/>
      <c r="V122" s="1"/>
      <c r="W122" s="1"/>
      <c r="X122" s="1"/>
      <c r="Y122" s="1"/>
      <c r="Z122" s="1"/>
      <c r="AA122" s="1"/>
      <c r="AB122" s="1"/>
      <c r="AC122" s="1"/>
      <c r="AD122" s="1"/>
      <c r="AE122" s="1"/>
      <c r="AF122" s="1"/>
      <c r="AG122" s="1"/>
      <c r="AH122" s="1"/>
      <c r="AI122" s="1"/>
      <c r="AJ122" s="1"/>
      <c r="AK122" s="1"/>
      <c r="AL122" s="1"/>
    </row>
    <row r="123" spans="1:40" ht="12.75" x14ac:dyDescent="0.25">
      <c r="A123" s="1"/>
      <c r="B123" s="242"/>
      <c r="C123" s="242"/>
      <c r="D123" s="242"/>
      <c r="E123" s="242"/>
      <c r="F123" s="242"/>
      <c r="G123" s="242"/>
      <c r="H123" s="242"/>
      <c r="I123" s="242"/>
      <c r="J123" s="242"/>
      <c r="K123" s="242"/>
      <c r="L123" s="242"/>
      <c r="M123" s="242"/>
      <c r="N123" s="1"/>
      <c r="O123" s="1"/>
      <c r="P123" s="1" t="s">
        <v>399</v>
      </c>
      <c r="Q123" s="1"/>
      <c r="R123" s="1"/>
      <c r="S123" s="1"/>
      <c r="T123" s="1"/>
      <c r="U123" s="1"/>
      <c r="V123" s="1"/>
      <c r="W123" s="1"/>
      <c r="X123" s="1"/>
      <c r="Y123" s="1"/>
      <c r="Z123" s="1"/>
      <c r="AA123" s="1"/>
      <c r="AB123" s="1"/>
      <c r="AC123" s="1"/>
      <c r="AD123" s="1"/>
      <c r="AE123" s="1"/>
      <c r="AF123" s="1"/>
      <c r="AG123" s="1"/>
      <c r="AH123" s="1"/>
      <c r="AI123" s="1"/>
      <c r="AJ123" s="1"/>
      <c r="AK123" s="1"/>
      <c r="AL123" s="1"/>
      <c r="AN123" s="106" t="b">
        <v>0</v>
      </c>
    </row>
    <row r="124" spans="1:40" ht="5.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40" ht="12.75" customHeight="1" x14ac:dyDescent="0.25">
      <c r="A125" s="1"/>
      <c r="B125" s="242" t="s">
        <v>394</v>
      </c>
      <c r="C125" s="242"/>
      <c r="D125" s="242"/>
      <c r="E125" s="242"/>
      <c r="F125" s="242"/>
      <c r="G125" s="242"/>
      <c r="H125" s="242"/>
      <c r="I125" s="242"/>
      <c r="J125" s="242"/>
      <c r="K125" s="242"/>
      <c r="L125" s="242"/>
      <c r="M125" s="242"/>
      <c r="N125" s="1"/>
      <c r="O125" s="1"/>
      <c r="P125" s="242" t="s">
        <v>126</v>
      </c>
      <c r="Q125" s="242"/>
      <c r="R125" s="242"/>
      <c r="S125" s="242"/>
      <c r="T125" s="242"/>
      <c r="U125" s="242"/>
      <c r="V125" s="242"/>
      <c r="W125" s="242"/>
      <c r="X125" s="242"/>
      <c r="Y125" s="242"/>
      <c r="Z125" s="242"/>
      <c r="AA125" s="242"/>
      <c r="AB125" s="242"/>
      <c r="AC125" s="242"/>
      <c r="AD125" s="242"/>
      <c r="AE125" s="242"/>
      <c r="AF125" s="242"/>
      <c r="AG125" s="242"/>
      <c r="AH125" s="242"/>
      <c r="AI125" s="242"/>
      <c r="AJ125" s="1"/>
      <c r="AK125" s="1"/>
      <c r="AL125" s="1"/>
    </row>
    <row r="126" spans="1:40" ht="18" customHeight="1" x14ac:dyDescent="0.25">
      <c r="A126" s="1"/>
      <c r="B126" s="242"/>
      <c r="C126" s="242"/>
      <c r="D126" s="242"/>
      <c r="E126" s="242"/>
      <c r="F126" s="242"/>
      <c r="G126" s="242"/>
      <c r="H126" s="242"/>
      <c r="I126" s="242"/>
      <c r="J126" s="242"/>
      <c r="K126" s="242"/>
      <c r="L126" s="242"/>
      <c r="M126" s="242"/>
      <c r="N126" s="1"/>
      <c r="O126" s="1"/>
      <c r="P126" s="80" t="s">
        <v>400</v>
      </c>
      <c r="Q126" s="1"/>
      <c r="R126" s="1"/>
      <c r="S126" s="1"/>
      <c r="T126" s="1"/>
      <c r="U126" s="1"/>
      <c r="V126" s="1"/>
      <c r="W126" s="1"/>
      <c r="X126" s="1"/>
      <c r="Y126" s="1"/>
      <c r="Z126" s="1"/>
      <c r="AA126" s="1"/>
      <c r="AB126" s="1"/>
      <c r="AC126" s="1"/>
      <c r="AD126" s="1"/>
      <c r="AE126" s="1"/>
      <c r="AF126" s="1"/>
      <c r="AG126" s="1"/>
      <c r="AH126" s="1"/>
      <c r="AI126" s="1"/>
      <c r="AJ126" s="1"/>
      <c r="AK126" s="1"/>
      <c r="AL126" s="1"/>
      <c r="AN126" s="106">
        <v>0</v>
      </c>
    </row>
    <row r="127" spans="1:40" ht="12.75" x14ac:dyDescent="0.25">
      <c r="A127" s="1"/>
      <c r="B127" s="242"/>
      <c r="C127" s="242"/>
      <c r="D127" s="242"/>
      <c r="E127" s="242"/>
      <c r="F127" s="242"/>
      <c r="G127" s="242"/>
      <c r="H127" s="242"/>
      <c r="I127" s="242"/>
      <c r="J127" s="242"/>
      <c r="K127" s="242"/>
      <c r="L127" s="242"/>
      <c r="M127" s="242"/>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40" ht="12.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2.75" x14ac:dyDescent="0.25">
      <c r="A129" s="1"/>
      <c r="B129" s="1" t="s">
        <v>396</v>
      </c>
      <c r="C129" s="1"/>
      <c r="D129" s="1"/>
      <c r="E129" s="1"/>
      <c r="F129" s="1"/>
      <c r="G129" s="1"/>
      <c r="H129" s="1"/>
      <c r="I129" s="1"/>
      <c r="J129" s="1"/>
      <c r="K129" s="1"/>
      <c r="L129" s="1"/>
      <c r="M129" s="1"/>
      <c r="N129" s="1"/>
      <c r="O129" s="70"/>
      <c r="P129" s="70"/>
      <c r="Q129" s="70"/>
      <c r="R129" s="70"/>
      <c r="S129" s="70"/>
      <c r="T129" s="70"/>
      <c r="U129" s="1"/>
      <c r="V129" s="1"/>
      <c r="W129" s="1"/>
      <c r="X129" s="22" t="s">
        <v>359</v>
      </c>
      <c r="Y129" s="212"/>
      <c r="Z129" s="212"/>
      <c r="AA129" s="212"/>
      <c r="AB129" s="212"/>
      <c r="AC129" s="212"/>
      <c r="AD129" s="212"/>
      <c r="AE129" s="212"/>
      <c r="AF129" s="212"/>
      <c r="AG129" s="212"/>
      <c r="AH129" s="212"/>
      <c r="AI129" s="212"/>
      <c r="AJ129" s="212"/>
      <c r="AK129" s="212"/>
      <c r="AL129" s="1"/>
    </row>
    <row r="130" spans="1:38" ht="12.75" x14ac:dyDescent="0.25">
      <c r="A130" s="1"/>
      <c r="B130" s="28" t="s">
        <v>397</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8.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2.75" x14ac:dyDescent="0.25">
      <c r="A132" s="1"/>
      <c r="B132" s="28" t="s">
        <v>129</v>
      </c>
      <c r="C132" s="246" t="s">
        <v>401</v>
      </c>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1"/>
      <c r="AL132" s="1"/>
    </row>
    <row r="133" spans="1:38" ht="12.75" x14ac:dyDescent="0.25">
      <c r="A133" s="1"/>
      <c r="B133" s="28"/>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1"/>
      <c r="AL133" s="1"/>
    </row>
    <row r="134" spans="1:38" ht="12.75" customHeight="1" x14ac:dyDescent="0.25">
      <c r="A134" s="1"/>
      <c r="B134" s="25" t="s">
        <v>130</v>
      </c>
      <c r="C134" s="247" t="s">
        <v>402</v>
      </c>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247"/>
      <c r="AA134" s="247"/>
      <c r="AB134" s="247"/>
      <c r="AC134" s="247"/>
      <c r="AD134" s="247"/>
      <c r="AE134" s="247"/>
      <c r="AF134" s="247"/>
      <c r="AG134" s="247"/>
      <c r="AH134" s="247"/>
      <c r="AI134" s="247"/>
      <c r="AJ134" s="247"/>
      <c r="AK134" s="1"/>
      <c r="AL134" s="1"/>
    </row>
    <row r="135" spans="1:38" ht="12.75" x14ac:dyDescent="0.25">
      <c r="A135" s="1"/>
      <c r="B135" s="25"/>
      <c r="C135" s="247"/>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247"/>
      <c r="AA135" s="247"/>
      <c r="AB135" s="247"/>
      <c r="AC135" s="247"/>
      <c r="AD135" s="247"/>
      <c r="AE135" s="247"/>
      <c r="AF135" s="247"/>
      <c r="AG135" s="247"/>
      <c r="AH135" s="247"/>
      <c r="AI135" s="247"/>
      <c r="AJ135" s="247"/>
      <c r="AK135" s="1"/>
      <c r="AL135" s="1"/>
    </row>
    <row r="136" spans="1:38" ht="12.75" x14ac:dyDescent="0.25">
      <c r="A136" s="1"/>
      <c r="B136" s="25"/>
      <c r="C136" s="247"/>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c r="AH136" s="247"/>
      <c r="AI136" s="247"/>
      <c r="AJ136" s="247"/>
      <c r="AK136" s="1"/>
      <c r="AL136" s="1"/>
    </row>
    <row r="137" spans="1:38" ht="12.75" x14ac:dyDescent="0.25">
      <c r="A137" s="1"/>
      <c r="B137" s="25"/>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c r="AD137" s="247"/>
      <c r="AE137" s="247"/>
      <c r="AF137" s="247"/>
      <c r="AG137" s="247"/>
      <c r="AH137" s="247"/>
      <c r="AI137" s="247"/>
      <c r="AJ137" s="247"/>
      <c r="AK137" s="1"/>
      <c r="AL137" s="1"/>
    </row>
    <row r="138" spans="1:38" ht="12.75" x14ac:dyDescent="0.25">
      <c r="A138" s="1"/>
      <c r="B138" s="25"/>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1"/>
      <c r="AL138" s="1"/>
    </row>
    <row r="139" spans="1:38" ht="12.75" x14ac:dyDescent="0.25">
      <c r="A139" s="1"/>
      <c r="B139" s="25"/>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1"/>
      <c r="AL139" s="1"/>
    </row>
    <row r="140" spans="1:38" ht="12.75" x14ac:dyDescent="0.25">
      <c r="A140" s="1"/>
      <c r="B140" s="28" t="s">
        <v>131</v>
      </c>
      <c r="C140" s="246" t="s">
        <v>403</v>
      </c>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c r="AJ140" s="246"/>
      <c r="AK140" s="1"/>
      <c r="AL140" s="1"/>
    </row>
    <row r="141" spans="1:38" ht="15" customHeight="1" thickBot="1" x14ac:dyDescent="0.3">
      <c r="A141" s="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1"/>
      <c r="AL141" s="1"/>
    </row>
    <row r="142" spans="1:38" ht="15" customHeight="1" x14ac:dyDescent="0.25">
      <c r="A142" s="1"/>
      <c r="B142" s="35" t="s">
        <v>431</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5" customHeight="1" x14ac:dyDescent="0.25">
      <c r="A143" s="1"/>
      <c r="B143" s="35" t="s">
        <v>439</v>
      </c>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6.5" customHeight="1" x14ac:dyDescent="0.25">
      <c r="A144" s="1"/>
      <c r="B144" s="261"/>
      <c r="C144" s="262"/>
      <c r="D144" s="262"/>
      <c r="E144" s="262"/>
      <c r="F144" s="262"/>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3"/>
      <c r="AL144" s="1"/>
    </row>
    <row r="145" spans="1:38" ht="16.5" customHeight="1" x14ac:dyDescent="0.25">
      <c r="A145" s="1"/>
      <c r="B145" s="264"/>
      <c r="C145" s="265"/>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6"/>
      <c r="AL145" s="1"/>
    </row>
    <row r="146" spans="1:38" ht="16.5" customHeight="1" x14ac:dyDescent="0.25">
      <c r="A146" s="1"/>
      <c r="B146" s="264"/>
      <c r="C146" s="265"/>
      <c r="D146" s="265"/>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66"/>
      <c r="AL146" s="1"/>
    </row>
    <row r="147" spans="1:38" ht="16.5" customHeight="1" x14ac:dyDescent="0.25">
      <c r="A147" s="1"/>
      <c r="B147" s="264"/>
      <c r="C147" s="265"/>
      <c r="D147" s="265"/>
      <c r="E147" s="265"/>
      <c r="F147" s="265"/>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6"/>
      <c r="AL147" s="1"/>
    </row>
    <row r="148" spans="1:38" ht="16.5" customHeight="1" x14ac:dyDescent="0.25">
      <c r="A148" s="1"/>
      <c r="B148" s="267"/>
      <c r="C148" s="268"/>
      <c r="D148" s="268"/>
      <c r="E148" s="268"/>
      <c r="F148" s="268"/>
      <c r="G148" s="268"/>
      <c r="H148" s="268"/>
      <c r="I148" s="268"/>
      <c r="J148" s="268"/>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K148" s="269"/>
      <c r="AL148" s="1"/>
    </row>
    <row r="149" spans="1:38" ht="16.5" customHeight="1" x14ac:dyDescent="0.25">
      <c r="A149" s="1"/>
      <c r="B149" s="59"/>
      <c r="C149" s="110" t="s">
        <v>432</v>
      </c>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60"/>
      <c r="AL149" s="1"/>
    </row>
    <row r="150" spans="1:38" ht="16.5" customHeight="1" x14ac:dyDescent="0.25">
      <c r="A150" s="1"/>
      <c r="B150" s="59"/>
      <c r="C150" s="86" t="s">
        <v>416</v>
      </c>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60"/>
      <c r="AL150" s="1"/>
    </row>
    <row r="151" spans="1:38" ht="16.5" customHeight="1" x14ac:dyDescent="0.25">
      <c r="A151" s="1"/>
      <c r="B151" s="59"/>
      <c r="C151" s="66" t="s">
        <v>411</v>
      </c>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60"/>
      <c r="AL151" s="1"/>
    </row>
    <row r="152" spans="1:38" ht="16.5" customHeight="1" x14ac:dyDescent="0.25">
      <c r="A152" s="1"/>
      <c r="B152" s="61"/>
      <c r="C152" s="66" t="s">
        <v>412</v>
      </c>
      <c r="D152" s="39"/>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60"/>
      <c r="AL152" s="1"/>
    </row>
    <row r="153" spans="1:38" ht="16.5" customHeight="1" x14ac:dyDescent="0.25">
      <c r="A153" s="1"/>
      <c r="B153" s="61"/>
      <c r="C153" s="66" t="s">
        <v>413</v>
      </c>
      <c r="D153" s="39"/>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60"/>
      <c r="AL153" s="1"/>
    </row>
    <row r="154" spans="1:38" ht="15.75" x14ac:dyDescent="0.25">
      <c r="A154" s="1"/>
      <c r="B154" s="61"/>
      <c r="C154" s="66" t="s">
        <v>434</v>
      </c>
      <c r="D154" s="39"/>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60"/>
      <c r="AL154" s="1"/>
    </row>
    <row r="155" spans="1:38" ht="27" customHeight="1" x14ac:dyDescent="0.25">
      <c r="A155" s="1"/>
      <c r="B155" s="61"/>
      <c r="C155" s="66" t="s">
        <v>414</v>
      </c>
      <c r="D155" s="39"/>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60"/>
      <c r="AL155" s="1"/>
    </row>
    <row r="156" spans="1:38" ht="17.649999999999999" customHeight="1" x14ac:dyDescent="0.25">
      <c r="A156" s="1"/>
      <c r="B156" s="62"/>
      <c r="C156" s="67" t="s">
        <v>415</v>
      </c>
      <c r="D156" s="63"/>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5"/>
      <c r="AL156" s="1"/>
    </row>
    <row r="157" spans="1:38" ht="17.649999999999999" customHeight="1" thickBot="1" x14ac:dyDescent="0.3">
      <c r="A157" s="1"/>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1"/>
    </row>
    <row r="158" spans="1:38" ht="27" customHeight="1" x14ac:dyDescent="0.25">
      <c r="A158" s="1"/>
      <c r="B158" s="302" t="s">
        <v>404</v>
      </c>
      <c r="C158" s="298"/>
      <c r="D158" s="298"/>
      <c r="E158" s="298"/>
      <c r="F158" s="298"/>
      <c r="G158" s="298"/>
      <c r="H158" s="298"/>
      <c r="I158" s="298"/>
      <c r="J158" s="298"/>
      <c r="K158" s="298"/>
      <c r="L158" s="298"/>
      <c r="M158" s="298"/>
      <c r="N158" s="298"/>
      <c r="O158" s="298"/>
      <c r="P158" s="298"/>
      <c r="Q158" s="298"/>
      <c r="R158" s="298"/>
      <c r="S158" s="298"/>
      <c r="T158" s="298"/>
      <c r="U158" s="298"/>
      <c r="V158" s="298"/>
      <c r="W158" s="298"/>
      <c r="X158" s="298"/>
      <c r="Y158" s="298"/>
      <c r="Z158" s="298"/>
      <c r="AA158" s="298"/>
      <c r="AB158" s="298"/>
      <c r="AC158" s="298"/>
      <c r="AD158" s="298"/>
      <c r="AE158" s="298"/>
      <c r="AF158" s="298"/>
      <c r="AG158" s="298"/>
      <c r="AH158" s="298"/>
      <c r="AI158" s="298"/>
      <c r="AJ158" s="298"/>
      <c r="AK158" s="298"/>
      <c r="AL158" s="1"/>
    </row>
    <row r="159" spans="1:38" ht="21" customHeight="1" x14ac:dyDescent="0.25">
      <c r="A159" s="1"/>
      <c r="B159" s="232" t="s">
        <v>406</v>
      </c>
      <c r="C159" s="232"/>
      <c r="D159" s="232"/>
      <c r="E159" s="232"/>
      <c r="F159" s="232"/>
      <c r="G159" s="248"/>
      <c r="H159" s="249" t="s">
        <v>405</v>
      </c>
      <c r="I159" s="250"/>
      <c r="J159" s="250"/>
      <c r="K159" s="250"/>
      <c r="L159" s="250"/>
      <c r="M159" s="250"/>
      <c r="N159" s="250"/>
      <c r="O159" s="250"/>
      <c r="P159" s="250"/>
      <c r="Q159" s="250"/>
      <c r="R159" s="250"/>
      <c r="S159" s="250"/>
      <c r="T159" s="250"/>
      <c r="U159" s="250"/>
      <c r="V159" s="251"/>
      <c r="W159" s="255" t="s">
        <v>421</v>
      </c>
      <c r="X159" s="256"/>
      <c r="Y159" s="256"/>
      <c r="Z159" s="256"/>
      <c r="AA159" s="256"/>
      <c r="AB159" s="256"/>
      <c r="AC159" s="256"/>
      <c r="AD159" s="256"/>
      <c r="AE159" s="256"/>
      <c r="AF159" s="256"/>
      <c r="AG159" s="256"/>
      <c r="AH159" s="256"/>
      <c r="AI159" s="256"/>
      <c r="AJ159" s="256"/>
      <c r="AK159" s="257"/>
      <c r="AL159" s="1"/>
    </row>
    <row r="160" spans="1:38" ht="21" customHeight="1" x14ac:dyDescent="0.25">
      <c r="A160" s="1"/>
      <c r="B160" s="41"/>
      <c r="C160" s="41"/>
      <c r="D160" s="41"/>
      <c r="E160" s="41"/>
      <c r="F160" s="41"/>
      <c r="G160" s="41"/>
      <c r="H160" s="252"/>
      <c r="I160" s="253"/>
      <c r="J160" s="253"/>
      <c r="K160" s="253"/>
      <c r="L160" s="253"/>
      <c r="M160" s="253"/>
      <c r="N160" s="253"/>
      <c r="O160" s="253"/>
      <c r="P160" s="253"/>
      <c r="Q160" s="253"/>
      <c r="R160" s="253"/>
      <c r="S160" s="253"/>
      <c r="T160" s="253"/>
      <c r="U160" s="253"/>
      <c r="V160" s="254"/>
      <c r="W160" s="258"/>
      <c r="X160" s="259"/>
      <c r="Y160" s="259"/>
      <c r="Z160" s="259"/>
      <c r="AA160" s="259"/>
      <c r="AB160" s="259"/>
      <c r="AC160" s="259"/>
      <c r="AD160" s="259"/>
      <c r="AE160" s="259"/>
      <c r="AF160" s="259"/>
      <c r="AG160" s="259"/>
      <c r="AH160" s="259"/>
      <c r="AI160" s="259"/>
      <c r="AJ160" s="259"/>
      <c r="AK160" s="260"/>
      <c r="AL160" s="1"/>
    </row>
    <row r="161" spans="1:38" ht="16.5" customHeight="1" x14ac:dyDescent="0.25">
      <c r="A161" s="1"/>
      <c r="B161" s="242" t="s">
        <v>407</v>
      </c>
      <c r="C161" s="242"/>
      <c r="D161" s="242"/>
      <c r="E161" s="242"/>
      <c r="F161" s="242"/>
      <c r="G161" s="303"/>
      <c r="H161" s="281"/>
      <c r="I161" s="282"/>
      <c r="J161" s="282"/>
      <c r="K161" s="282"/>
      <c r="L161" s="282"/>
      <c r="M161" s="282"/>
      <c r="N161" s="282"/>
      <c r="O161" s="282"/>
      <c r="P161" s="282"/>
      <c r="Q161" s="282"/>
      <c r="R161" s="282"/>
      <c r="S161" s="282"/>
      <c r="T161" s="282"/>
      <c r="U161" s="282"/>
      <c r="V161" s="283"/>
      <c r="W161" s="287"/>
      <c r="X161" s="288"/>
      <c r="Y161" s="288"/>
      <c r="Z161" s="288"/>
      <c r="AA161" s="288"/>
      <c r="AB161" s="288"/>
      <c r="AC161" s="288"/>
      <c r="AD161" s="288"/>
      <c r="AE161" s="288"/>
      <c r="AF161" s="288"/>
      <c r="AG161" s="288"/>
      <c r="AH161" s="288"/>
      <c r="AI161" s="288"/>
      <c r="AJ161" s="288"/>
      <c r="AK161" s="289"/>
      <c r="AL161" s="1"/>
    </row>
    <row r="162" spans="1:38" ht="16.5" customHeight="1" x14ac:dyDescent="0.25">
      <c r="A162" s="1"/>
      <c r="B162" s="242"/>
      <c r="C162" s="242"/>
      <c r="D162" s="242"/>
      <c r="E162" s="242"/>
      <c r="F162" s="242"/>
      <c r="G162" s="303"/>
      <c r="H162" s="284"/>
      <c r="I162" s="285"/>
      <c r="J162" s="285"/>
      <c r="K162" s="285"/>
      <c r="L162" s="285"/>
      <c r="M162" s="285"/>
      <c r="N162" s="285"/>
      <c r="O162" s="285"/>
      <c r="P162" s="285"/>
      <c r="Q162" s="285"/>
      <c r="R162" s="285"/>
      <c r="S162" s="285"/>
      <c r="T162" s="285"/>
      <c r="U162" s="285"/>
      <c r="V162" s="286"/>
      <c r="W162" s="290"/>
      <c r="X162" s="291"/>
      <c r="Y162" s="291"/>
      <c r="Z162" s="291"/>
      <c r="AA162" s="291"/>
      <c r="AB162" s="291"/>
      <c r="AC162" s="291"/>
      <c r="AD162" s="291"/>
      <c r="AE162" s="291"/>
      <c r="AF162" s="291"/>
      <c r="AG162" s="291"/>
      <c r="AH162" s="291"/>
      <c r="AI162" s="291"/>
      <c r="AJ162" s="291"/>
      <c r="AK162" s="292"/>
      <c r="AL162" s="1"/>
    </row>
    <row r="163" spans="1:38" ht="16.5" customHeight="1" x14ac:dyDescent="0.25">
      <c r="A163" s="1"/>
      <c r="B163" s="191" t="s">
        <v>408</v>
      </c>
      <c r="C163" s="191"/>
      <c r="D163" s="191"/>
      <c r="E163" s="191"/>
      <c r="F163" s="191"/>
      <c r="G163" s="222"/>
      <c r="H163" s="293"/>
      <c r="I163" s="194"/>
      <c r="J163" s="194"/>
      <c r="K163" s="194"/>
      <c r="L163" s="194"/>
      <c r="M163" s="194"/>
      <c r="N163" s="194"/>
      <c r="O163" s="194"/>
      <c r="P163" s="194"/>
      <c r="Q163" s="194"/>
      <c r="R163" s="194"/>
      <c r="S163" s="194"/>
      <c r="T163" s="194"/>
      <c r="U163" s="194"/>
      <c r="V163" s="294"/>
      <c r="W163" s="295"/>
      <c r="X163" s="296"/>
      <c r="Y163" s="296"/>
      <c r="Z163" s="296"/>
      <c r="AA163" s="296"/>
      <c r="AB163" s="296"/>
      <c r="AC163" s="296"/>
      <c r="AD163" s="296"/>
      <c r="AE163" s="296"/>
      <c r="AF163" s="296"/>
      <c r="AG163" s="296"/>
      <c r="AH163" s="296"/>
      <c r="AI163" s="296"/>
      <c r="AJ163" s="296"/>
      <c r="AK163" s="297"/>
      <c r="AL163" s="1"/>
    </row>
    <row r="164" spans="1:38" ht="16.5" customHeight="1" x14ac:dyDescent="0.25">
      <c r="A164" s="1"/>
      <c r="B164" s="191" t="s">
        <v>409</v>
      </c>
      <c r="C164" s="191"/>
      <c r="D164" s="191"/>
      <c r="E164" s="191"/>
      <c r="F164" s="191"/>
      <c r="G164" s="222"/>
      <c r="H164" s="293"/>
      <c r="I164" s="194"/>
      <c r="J164" s="194"/>
      <c r="K164" s="194"/>
      <c r="L164" s="194"/>
      <c r="M164" s="194"/>
      <c r="N164" s="194"/>
      <c r="O164" s="194"/>
      <c r="P164" s="194"/>
      <c r="Q164" s="194"/>
      <c r="R164" s="194"/>
      <c r="S164" s="194"/>
      <c r="T164" s="194"/>
      <c r="U164" s="194"/>
      <c r="V164" s="294"/>
      <c r="W164" s="295"/>
      <c r="X164" s="296"/>
      <c r="Y164" s="296"/>
      <c r="Z164" s="296"/>
      <c r="AA164" s="296"/>
      <c r="AB164" s="296"/>
      <c r="AC164" s="296"/>
      <c r="AD164" s="296"/>
      <c r="AE164" s="296"/>
      <c r="AF164" s="296"/>
      <c r="AG164" s="296"/>
      <c r="AH164" s="296"/>
      <c r="AI164" s="296"/>
      <c r="AJ164" s="296"/>
      <c r="AK164" s="297"/>
      <c r="AL164" s="1"/>
    </row>
    <row r="165" spans="1:38" ht="16.5" customHeight="1" x14ac:dyDescent="0.25">
      <c r="A165" s="1"/>
      <c r="B165" s="242" t="s">
        <v>410</v>
      </c>
      <c r="C165" s="242"/>
      <c r="D165" s="242"/>
      <c r="E165" s="242"/>
      <c r="F165" s="242"/>
      <c r="G165" s="303"/>
      <c r="H165" s="270"/>
      <c r="I165" s="271"/>
      <c r="J165" s="271"/>
      <c r="K165" s="271"/>
      <c r="L165" s="271"/>
      <c r="M165" s="271"/>
      <c r="N165" s="271"/>
      <c r="O165" s="271"/>
      <c r="P165" s="271"/>
      <c r="Q165" s="271"/>
      <c r="R165" s="271"/>
      <c r="S165" s="271"/>
      <c r="T165" s="271"/>
      <c r="U165" s="271"/>
      <c r="V165" s="272"/>
      <c r="W165" s="275"/>
      <c r="X165" s="276"/>
      <c r="Y165" s="276"/>
      <c r="Z165" s="276"/>
      <c r="AA165" s="276"/>
      <c r="AB165" s="276"/>
      <c r="AC165" s="276"/>
      <c r="AD165" s="276"/>
      <c r="AE165" s="276"/>
      <c r="AF165" s="276"/>
      <c r="AG165" s="276"/>
      <c r="AH165" s="276"/>
      <c r="AI165" s="276"/>
      <c r="AJ165" s="276"/>
      <c r="AK165" s="277"/>
      <c r="AL165" s="1"/>
    </row>
    <row r="166" spans="1:38" ht="16.5" customHeight="1" x14ac:dyDescent="0.25">
      <c r="A166" s="1"/>
      <c r="B166" s="242"/>
      <c r="C166" s="242"/>
      <c r="D166" s="242"/>
      <c r="E166" s="242"/>
      <c r="F166" s="242"/>
      <c r="G166" s="303"/>
      <c r="H166" s="273"/>
      <c r="I166" s="241"/>
      <c r="J166" s="241"/>
      <c r="K166" s="241"/>
      <c r="L166" s="241"/>
      <c r="M166" s="241"/>
      <c r="N166" s="241"/>
      <c r="O166" s="241"/>
      <c r="P166" s="241"/>
      <c r="Q166" s="241"/>
      <c r="R166" s="241"/>
      <c r="S166" s="241"/>
      <c r="T166" s="241"/>
      <c r="U166" s="241"/>
      <c r="V166" s="274"/>
      <c r="W166" s="278"/>
      <c r="X166" s="279"/>
      <c r="Y166" s="279"/>
      <c r="Z166" s="279"/>
      <c r="AA166" s="279"/>
      <c r="AB166" s="279"/>
      <c r="AC166" s="279"/>
      <c r="AD166" s="279"/>
      <c r="AE166" s="279"/>
      <c r="AF166" s="279"/>
      <c r="AG166" s="279"/>
      <c r="AH166" s="279"/>
      <c r="AI166" s="279"/>
      <c r="AJ166" s="279"/>
      <c r="AK166" s="280"/>
      <c r="AL166" s="1"/>
    </row>
    <row r="167" spans="1:38" ht="0" hidden="1" customHeight="1" x14ac:dyDescent="0.25">
      <c r="A167" s="1"/>
      <c r="B167" s="43"/>
      <c r="C167" s="44"/>
      <c r="D167" s="44"/>
      <c r="E167" s="44"/>
      <c r="F167" s="44"/>
      <c r="G167" s="44"/>
      <c r="H167" s="45"/>
      <c r="I167" s="45"/>
      <c r="J167" s="45"/>
      <c r="K167" s="45"/>
      <c r="L167" s="45"/>
      <c r="M167" s="45"/>
      <c r="N167" s="45"/>
      <c r="O167" s="45"/>
      <c r="P167" s="45"/>
      <c r="Q167" s="45"/>
      <c r="R167" s="45"/>
      <c r="S167" s="45"/>
      <c r="T167" s="45"/>
      <c r="U167" s="45"/>
      <c r="V167" s="45"/>
      <c r="W167" s="46"/>
      <c r="X167" s="46"/>
      <c r="Y167" s="46"/>
      <c r="Z167" s="46"/>
      <c r="AA167" s="46"/>
      <c r="AB167" s="46"/>
      <c r="AC167" s="46"/>
      <c r="AD167" s="46"/>
      <c r="AE167" s="46"/>
      <c r="AF167" s="46"/>
      <c r="AG167" s="46"/>
      <c r="AH167" s="46"/>
      <c r="AI167" s="46"/>
      <c r="AJ167" s="46"/>
      <c r="AK167" s="46"/>
      <c r="AL167" s="1"/>
    </row>
    <row r="257" spans="1:38" ht="0" hidden="1" customHeight="1" x14ac:dyDescent="0.25"/>
    <row r="259" spans="1:38" ht="12.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22" t="s">
        <v>438</v>
      </c>
      <c r="AL259" s="1"/>
    </row>
    <row r="260" spans="1:38" ht="12.75" hidden="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73" ht="12.75" hidden="1" customHeight="1" x14ac:dyDescent="0.25"/>
    <row r="274" ht="12.75" hidden="1" customHeight="1" x14ac:dyDescent="0.25"/>
  </sheetData>
  <sheetProtection algorithmName="SHA-512" hashValue="DU5YyizX57sUqAz828BzJDOIiEM0CbDpeRSHvVAEOzR1ha4D4wZa+D8+h7wy9TWrzTpmviOUHzyVmyU+tiHK4g==" saltValue="/+nN8TKlUAn46LYLt9TaKA==" spinCount="100000" sheet="1" objects="1" scenarios="1" formatCells="0" selectLockedCells="1"/>
  <mergeCells count="105">
    <mergeCell ref="H165:V166"/>
    <mergeCell ref="W165:AK166"/>
    <mergeCell ref="H163:V163"/>
    <mergeCell ref="W163:AK163"/>
    <mergeCell ref="H164:V164"/>
    <mergeCell ref="W164:AK164"/>
    <mergeCell ref="B163:G163"/>
    <mergeCell ref="B164:G164"/>
    <mergeCell ref="B165:G166"/>
    <mergeCell ref="B159:G159"/>
    <mergeCell ref="H159:V160"/>
    <mergeCell ref="W159:AK160"/>
    <mergeCell ref="H161:V162"/>
    <mergeCell ref="W161:AK162"/>
    <mergeCell ref="Y129:AK129"/>
    <mergeCell ref="C140:AJ140"/>
    <mergeCell ref="B144:AK148"/>
    <mergeCell ref="B158:AK158"/>
    <mergeCell ref="C132:AJ133"/>
    <mergeCell ref="C134:AJ139"/>
    <mergeCell ref="B161:G162"/>
    <mergeCell ref="Y107:AK107"/>
    <mergeCell ref="O111:Q111"/>
    <mergeCell ref="P117:AK118"/>
    <mergeCell ref="B122:M123"/>
    <mergeCell ref="P125:AI125"/>
    <mergeCell ref="B94:F97"/>
    <mergeCell ref="G94:O97"/>
    <mergeCell ref="P94:X97"/>
    <mergeCell ref="Y94:AK97"/>
    <mergeCell ref="B125:M127"/>
    <mergeCell ref="Z75:AK75"/>
    <mergeCell ref="P85:AI85"/>
    <mergeCell ref="N68:S68"/>
    <mergeCell ref="T68:X68"/>
    <mergeCell ref="N69:S69"/>
    <mergeCell ref="T69:X69"/>
    <mergeCell ref="AA71:AK71"/>
    <mergeCell ref="AA72:AK72"/>
    <mergeCell ref="Y105:AK105"/>
    <mergeCell ref="AC77:AK77"/>
    <mergeCell ref="AC78:AK78"/>
    <mergeCell ref="AC79:AK79"/>
    <mergeCell ref="AC80:AK80"/>
    <mergeCell ref="C87:AK88"/>
    <mergeCell ref="C89:AK91"/>
    <mergeCell ref="N65:S65"/>
    <mergeCell ref="T65:X65"/>
    <mergeCell ref="N66:S66"/>
    <mergeCell ref="T66:X66"/>
    <mergeCell ref="N67:S67"/>
    <mergeCell ref="T67:X67"/>
    <mergeCell ref="O58:AK58"/>
    <mergeCell ref="O59:AK59"/>
    <mergeCell ref="B62:K62"/>
    <mergeCell ref="B63:K63"/>
    <mergeCell ref="B64:K64"/>
    <mergeCell ref="N64:S64"/>
    <mergeCell ref="T64:X64"/>
    <mergeCell ref="B30:AK33"/>
    <mergeCell ref="O46:Q46"/>
    <mergeCell ref="AF46:AH46"/>
    <mergeCell ref="W52:AK52"/>
    <mergeCell ref="B54:AK54"/>
    <mergeCell ref="Z55:AK55"/>
    <mergeCell ref="B34:AK36"/>
    <mergeCell ref="AB56:AK56"/>
    <mergeCell ref="B37:AK38"/>
    <mergeCell ref="B40:AK40"/>
    <mergeCell ref="O43:Q43"/>
    <mergeCell ref="AF43:AH43"/>
    <mergeCell ref="K44:Q44"/>
    <mergeCell ref="U44:AE45"/>
    <mergeCell ref="O45:Q45"/>
    <mergeCell ref="AF45:AH45"/>
    <mergeCell ref="B2:F5"/>
    <mergeCell ref="G2:O5"/>
    <mergeCell ref="P2:X5"/>
    <mergeCell ref="Y2:AK5"/>
    <mergeCell ref="B7:E7"/>
    <mergeCell ref="F7:P7"/>
    <mergeCell ref="Q7:T7"/>
    <mergeCell ref="U7:Z7"/>
    <mergeCell ref="AB7:AE7"/>
    <mergeCell ref="AF7:AK7"/>
    <mergeCell ref="B9:D9"/>
    <mergeCell ref="F9:AK9"/>
    <mergeCell ref="B16:F16"/>
    <mergeCell ref="B17:F17"/>
    <mergeCell ref="B18:F20"/>
    <mergeCell ref="G18:AC20"/>
    <mergeCell ref="AD18:AE20"/>
    <mergeCell ref="AF18:AG20"/>
    <mergeCell ref="B27:F29"/>
    <mergeCell ref="G27:AC29"/>
    <mergeCell ref="AD27:AE29"/>
    <mergeCell ref="AF27:AG29"/>
    <mergeCell ref="B21:F23"/>
    <mergeCell ref="G21:AC23"/>
    <mergeCell ref="AD21:AE23"/>
    <mergeCell ref="AF21:AG23"/>
    <mergeCell ref="B24:F26"/>
    <mergeCell ref="G24:AC26"/>
    <mergeCell ref="AD24:AE26"/>
    <mergeCell ref="AF24:AG26"/>
  </mergeCells>
  <conditionalFormatting sqref="B37:AK40">
    <cfRule type="cellIs" dxfId="18" priority="10" operator="equal">
      <formula>0</formula>
    </cfRule>
  </conditionalFormatting>
  <conditionalFormatting sqref="B158:AK158">
    <cfRule type="expression" dxfId="17" priority="2">
      <formula>$AN$34&lt;&gt;1</formula>
    </cfRule>
  </conditionalFormatting>
  <conditionalFormatting sqref="C151">
    <cfRule type="expression" dxfId="16" priority="8">
      <formula>$AN$120=FALSE</formula>
    </cfRule>
  </conditionalFormatting>
  <conditionalFormatting sqref="C152">
    <cfRule type="expression" dxfId="15" priority="7">
      <formula>$AN$123=FALSE</formula>
    </cfRule>
  </conditionalFormatting>
  <conditionalFormatting sqref="C153">
    <cfRule type="expression" dxfId="14" priority="6">
      <formula>$AN$34&lt;&gt;1</formula>
    </cfRule>
  </conditionalFormatting>
  <conditionalFormatting sqref="C154">
    <cfRule type="expression" dxfId="13" priority="5">
      <formula>$AN$36&lt;&gt;1</formula>
    </cfRule>
  </conditionalFormatting>
  <conditionalFormatting sqref="C155">
    <cfRule type="expression" dxfId="12" priority="4">
      <formula>$AN$37&lt;&gt;1</formula>
    </cfRule>
  </conditionalFormatting>
  <conditionalFormatting sqref="C156">
    <cfRule type="expression" dxfId="11" priority="3">
      <formula>$AN$12&lt;&gt;1</formula>
    </cfRule>
  </conditionalFormatting>
  <conditionalFormatting sqref="U55">
    <cfRule type="expression" dxfId="10" priority="17">
      <formula>$AN$52=1</formula>
    </cfRule>
  </conditionalFormatting>
  <conditionalFormatting sqref="V75">
    <cfRule type="expression" dxfId="9" priority="16">
      <formula>$AN$72=1</formula>
    </cfRule>
  </conditionalFormatting>
  <conditionalFormatting sqref="V52:AK52">
    <cfRule type="expression" dxfId="8" priority="9">
      <formula>$AN$49&lt;&gt;2</formula>
    </cfRule>
  </conditionalFormatting>
  <conditionalFormatting sqref="X107">
    <cfRule type="expression" dxfId="7" priority="1">
      <formula>$AN$102&lt;&gt;1</formula>
    </cfRule>
  </conditionalFormatting>
  <conditionalFormatting sqref="X105:AK105">
    <cfRule type="expression" dxfId="6" priority="13">
      <formula>$AN$102&lt;&gt;1</formula>
    </cfRule>
  </conditionalFormatting>
  <conditionalFormatting sqref="X129:AK129">
    <cfRule type="expression" dxfId="5" priority="11">
      <formula>$AN$126=2</formula>
    </cfRule>
  </conditionalFormatting>
  <conditionalFormatting sqref="Y55:AK55">
    <cfRule type="expression" dxfId="4" priority="15">
      <formula>$AN$52&lt;&gt;2</formula>
    </cfRule>
  </conditionalFormatting>
  <conditionalFormatting sqref="Y75:AK75">
    <cfRule type="expression" dxfId="3" priority="14">
      <formula>$AN$72&lt;&gt;1</formula>
    </cfRule>
  </conditionalFormatting>
  <conditionalFormatting sqref="Y107:AK107">
    <cfRule type="expression" dxfId="2" priority="12">
      <formula>$AN$104&lt;&gt;1</formula>
    </cfRule>
  </conditionalFormatting>
  <conditionalFormatting sqref="AD12:AH12">
    <cfRule type="cellIs" dxfId="1" priority="18" operator="equal">
      <formula>"à renseigner"</formula>
    </cfRule>
  </conditionalFormatting>
  <conditionalFormatting sqref="AF46:AH47">
    <cfRule type="cellIs" dxfId="0" priority="19" operator="greaterThan">
      <formula>$AF$45/2</formula>
    </cfRule>
  </conditionalFormatting>
  <dataValidations count="6">
    <dataValidation type="list" allowBlank="1" showInputMessage="1" showErrorMessage="1" sqref="K44" xr:uid="{00000000-0002-0000-0300-000000000000}">
      <formula1>$AX$10:$AX$22</formula1>
    </dataValidation>
    <dataValidation type="list" showInputMessage="1" showErrorMessage="1" sqref="B18:F29" xr:uid="{00000000-0002-0000-0300-000001000000}">
      <formula1>$AX$2:$AX$5</formula1>
    </dataValidation>
    <dataValidation type="list" showInputMessage="1" showErrorMessage="1" sqref="G27:AC29" xr:uid="{00000000-0002-0000-0300-000002000000}">
      <formula1>IF($B$27="Neuanlage",$BV$2:$BV$25,IF($B$27="Ersatz",$BO$2:$BO$32,IF($B$27="Unverändert",$BC$2:$BC$33,$AX$24)))</formula1>
    </dataValidation>
    <dataValidation type="list" showInputMessage="1" showErrorMessage="1" sqref="G24:AC26" xr:uid="{00000000-0002-0000-0300-000003000000}">
      <formula1>IF($B$24="Neuanlage",$BV$2:$BV$25,IF($B$24="Ersatz",$BO$2:$BO$32,IF($B$24="Unverändert",$BC$2:$BC$33,$AX$24)))</formula1>
    </dataValidation>
    <dataValidation type="list" showInputMessage="1" showErrorMessage="1" sqref="G21:AC23" xr:uid="{00000000-0002-0000-0300-000004000000}">
      <formula1>IF($B$21="Neuanlage",$BV$2:$BV$25,IF($B$21="Ersatz",$BO$2:$BO$32,IF($B$21="Unverändert",$BC$2:$BC$33,$AX$24)))</formula1>
    </dataValidation>
    <dataValidation type="list" showInputMessage="1" showErrorMessage="1" sqref="G18:AC20" xr:uid="{00000000-0002-0000-0300-000005000000}">
      <formula1>IF($B$18="Neuanlage",$BV$2:$BV$25,IF($B$18="Ersatz",$BO$2:$BO$32,IF($B$18="Unverändert",$BC$2:$BC$33,$AX$24)))</formula1>
    </dataValidation>
  </dataValidations>
  <printOptions horizontalCentered="1"/>
  <pageMargins left="0.25" right="0.25" top="0.75" bottom="0.75" header="0.3" footer="0.3"/>
  <pageSetup paperSize="9" scale="54" orientation="portrait" r:id="rId1"/>
  <rowBreaks count="1" manualBreakCount="1">
    <brk id="9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190500</xdr:colOff>
                    <xdr:row>47</xdr:row>
                    <xdr:rowOff>28575</xdr:rowOff>
                  </from>
                  <to>
                    <xdr:col>14</xdr:col>
                    <xdr:colOff>228600</xdr:colOff>
                    <xdr:row>47</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48</xdr:row>
                    <xdr:rowOff>19050</xdr:rowOff>
                  </from>
                  <to>
                    <xdr:col>14</xdr:col>
                    <xdr:colOff>209550</xdr:colOff>
                    <xdr:row>48</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49</xdr:row>
                    <xdr:rowOff>19050</xdr:rowOff>
                  </from>
                  <to>
                    <xdr:col>14</xdr:col>
                    <xdr:colOff>209550</xdr:colOff>
                    <xdr:row>49</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152400</xdr:colOff>
                    <xdr:row>55</xdr:row>
                    <xdr:rowOff>76200</xdr:rowOff>
                  </from>
                  <to>
                    <xdr:col>14</xdr:col>
                    <xdr:colOff>180975</xdr:colOff>
                    <xdr:row>56</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38100</xdr:colOff>
                    <xdr:row>55</xdr:row>
                    <xdr:rowOff>95250</xdr:rowOff>
                  </from>
                  <to>
                    <xdr:col>19</xdr:col>
                    <xdr:colOff>247650</xdr:colOff>
                    <xdr:row>56</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180975</xdr:colOff>
                    <xdr:row>55</xdr:row>
                    <xdr:rowOff>95250</xdr:rowOff>
                  </from>
                  <to>
                    <xdr:col>24</xdr:col>
                    <xdr:colOff>114300</xdr:colOff>
                    <xdr:row>56</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24</xdr:col>
                    <xdr:colOff>57150</xdr:colOff>
                    <xdr:row>63</xdr:row>
                    <xdr:rowOff>28575</xdr:rowOff>
                  </from>
                  <to>
                    <xdr:col>24</xdr:col>
                    <xdr:colOff>285750</xdr:colOff>
                    <xdr:row>63</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24</xdr:col>
                    <xdr:colOff>57150</xdr:colOff>
                    <xdr:row>64</xdr:row>
                    <xdr:rowOff>19050</xdr:rowOff>
                  </from>
                  <to>
                    <xdr:col>24</xdr:col>
                    <xdr:colOff>266700</xdr:colOff>
                    <xdr:row>64</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57150</xdr:colOff>
                    <xdr:row>65</xdr:row>
                    <xdr:rowOff>19050</xdr:rowOff>
                  </from>
                  <to>
                    <xdr:col>24</xdr:col>
                    <xdr:colOff>266700</xdr:colOff>
                    <xdr:row>65</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24</xdr:col>
                    <xdr:colOff>57150</xdr:colOff>
                    <xdr:row>66</xdr:row>
                    <xdr:rowOff>28575</xdr:rowOff>
                  </from>
                  <to>
                    <xdr:col>24</xdr:col>
                    <xdr:colOff>285750</xdr:colOff>
                    <xdr:row>67</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24</xdr:col>
                    <xdr:colOff>57150</xdr:colOff>
                    <xdr:row>67</xdr:row>
                    <xdr:rowOff>19050</xdr:rowOff>
                  </from>
                  <to>
                    <xdr:col>24</xdr:col>
                    <xdr:colOff>266700</xdr:colOff>
                    <xdr:row>67</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57150</xdr:colOff>
                    <xdr:row>68</xdr:row>
                    <xdr:rowOff>19050</xdr:rowOff>
                  </from>
                  <to>
                    <xdr:col>24</xdr:col>
                    <xdr:colOff>266700</xdr:colOff>
                    <xdr:row>68</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180975</xdr:colOff>
                    <xdr:row>63</xdr:row>
                    <xdr:rowOff>28575</xdr:rowOff>
                  </from>
                  <to>
                    <xdr:col>30</xdr:col>
                    <xdr:colOff>180975</xdr:colOff>
                    <xdr:row>63</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180975</xdr:colOff>
                    <xdr:row>64</xdr:row>
                    <xdr:rowOff>19050</xdr:rowOff>
                  </from>
                  <to>
                    <xdr:col>30</xdr:col>
                    <xdr:colOff>171450</xdr:colOff>
                    <xdr:row>64</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29</xdr:col>
                    <xdr:colOff>180975</xdr:colOff>
                    <xdr:row>65</xdr:row>
                    <xdr:rowOff>19050</xdr:rowOff>
                  </from>
                  <to>
                    <xdr:col>30</xdr:col>
                    <xdr:colOff>171450</xdr:colOff>
                    <xdr:row>65</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29</xdr:col>
                    <xdr:colOff>180975</xdr:colOff>
                    <xdr:row>66</xdr:row>
                    <xdr:rowOff>28575</xdr:rowOff>
                  </from>
                  <to>
                    <xdr:col>30</xdr:col>
                    <xdr:colOff>180975</xdr:colOff>
                    <xdr:row>67</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29</xdr:col>
                    <xdr:colOff>180975</xdr:colOff>
                    <xdr:row>67</xdr:row>
                    <xdr:rowOff>19050</xdr:rowOff>
                  </from>
                  <to>
                    <xdr:col>30</xdr:col>
                    <xdr:colOff>171450</xdr:colOff>
                    <xdr:row>67</xdr:row>
                    <xdr:rowOff>152400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29</xdr:col>
                    <xdr:colOff>180975</xdr:colOff>
                    <xdr:row>68</xdr:row>
                    <xdr:rowOff>19050</xdr:rowOff>
                  </from>
                  <to>
                    <xdr:col>30</xdr:col>
                    <xdr:colOff>171450</xdr:colOff>
                    <xdr:row>68</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152400</xdr:colOff>
                    <xdr:row>69</xdr:row>
                    <xdr:rowOff>19050</xdr:rowOff>
                  </from>
                  <to>
                    <xdr:col>14</xdr:col>
                    <xdr:colOff>171450</xdr:colOff>
                    <xdr:row>70</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152400</xdr:colOff>
                    <xdr:row>71</xdr:row>
                    <xdr:rowOff>19050</xdr:rowOff>
                  </from>
                  <to>
                    <xdr:col>14</xdr:col>
                    <xdr:colOff>171450</xdr:colOff>
                    <xdr:row>72</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13</xdr:col>
                    <xdr:colOff>152400</xdr:colOff>
                    <xdr:row>70</xdr:row>
                    <xdr:rowOff>19050</xdr:rowOff>
                  </from>
                  <to>
                    <xdr:col>14</xdr:col>
                    <xdr:colOff>171450</xdr:colOff>
                    <xdr:row>71</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247650</xdr:colOff>
                    <xdr:row>69</xdr:row>
                    <xdr:rowOff>19050</xdr:rowOff>
                  </from>
                  <to>
                    <xdr:col>20</xdr:col>
                    <xdr:colOff>171450</xdr:colOff>
                    <xdr:row>70</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19</xdr:col>
                    <xdr:colOff>247650</xdr:colOff>
                    <xdr:row>71</xdr:row>
                    <xdr:rowOff>19050</xdr:rowOff>
                  </from>
                  <to>
                    <xdr:col>20</xdr:col>
                    <xdr:colOff>171450</xdr:colOff>
                    <xdr:row>72</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19</xdr:col>
                    <xdr:colOff>247650</xdr:colOff>
                    <xdr:row>70</xdr:row>
                    <xdr:rowOff>19050</xdr:rowOff>
                  </from>
                  <to>
                    <xdr:col>20</xdr:col>
                    <xdr:colOff>171450</xdr:colOff>
                    <xdr:row>71</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161925</xdr:colOff>
                    <xdr:row>76</xdr:row>
                    <xdr:rowOff>19050</xdr:rowOff>
                  </from>
                  <to>
                    <xdr:col>16</xdr:col>
                    <xdr:colOff>180975</xdr:colOff>
                    <xdr:row>77</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161925</xdr:colOff>
                    <xdr:row>77</xdr:row>
                    <xdr:rowOff>19050</xdr:rowOff>
                  </from>
                  <to>
                    <xdr:col>16</xdr:col>
                    <xdr:colOff>180975</xdr:colOff>
                    <xdr:row>78</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161925</xdr:colOff>
                    <xdr:row>78</xdr:row>
                    <xdr:rowOff>19050</xdr:rowOff>
                  </from>
                  <to>
                    <xdr:col>16</xdr:col>
                    <xdr:colOff>180975</xdr:colOff>
                    <xdr:row>79</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161925</xdr:colOff>
                    <xdr:row>79</xdr:row>
                    <xdr:rowOff>19050</xdr:rowOff>
                  </from>
                  <to>
                    <xdr:col>16</xdr:col>
                    <xdr:colOff>180975</xdr:colOff>
                    <xdr:row>80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190500</xdr:colOff>
                    <xdr:row>76</xdr:row>
                    <xdr:rowOff>19050</xdr:rowOff>
                  </from>
                  <to>
                    <xdr:col>20</xdr:col>
                    <xdr:colOff>114300</xdr:colOff>
                    <xdr:row>77</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190500</xdr:colOff>
                    <xdr:row>77</xdr:row>
                    <xdr:rowOff>0</xdr:rowOff>
                  </from>
                  <to>
                    <xdr:col>20</xdr:col>
                    <xdr:colOff>114300</xdr:colOff>
                    <xdr:row>77</xdr:row>
                    <xdr:rowOff>142875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28575</xdr:colOff>
                    <xdr:row>76</xdr:row>
                    <xdr:rowOff>19050</xdr:rowOff>
                  </from>
                  <to>
                    <xdr:col>24</xdr:col>
                    <xdr:colOff>0</xdr:colOff>
                    <xdr:row>77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23</xdr:col>
                    <xdr:colOff>28575</xdr:colOff>
                    <xdr:row>77</xdr:row>
                    <xdr:rowOff>19050</xdr:rowOff>
                  </from>
                  <to>
                    <xdr:col>24</xdr:col>
                    <xdr:colOff>0</xdr:colOff>
                    <xdr:row>78</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23</xdr:col>
                    <xdr:colOff>28575</xdr:colOff>
                    <xdr:row>78</xdr:row>
                    <xdr:rowOff>19050</xdr:rowOff>
                  </from>
                  <to>
                    <xdr:col>24</xdr:col>
                    <xdr:colOff>0</xdr:colOff>
                    <xdr:row>79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23</xdr:col>
                    <xdr:colOff>28575</xdr:colOff>
                    <xdr:row>79</xdr:row>
                    <xdr:rowOff>19050</xdr:rowOff>
                  </from>
                  <to>
                    <xdr:col>24</xdr:col>
                    <xdr:colOff>0</xdr:colOff>
                    <xdr:row>80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13</xdr:col>
                    <xdr:colOff>190500</xdr:colOff>
                    <xdr:row>81</xdr:row>
                    <xdr:rowOff>19050</xdr:rowOff>
                  </from>
                  <to>
                    <xdr:col>14</xdr:col>
                    <xdr:colOff>209550</xdr:colOff>
                    <xdr:row>82</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13</xdr:col>
                    <xdr:colOff>190500</xdr:colOff>
                    <xdr:row>83</xdr:row>
                    <xdr:rowOff>19050</xdr:rowOff>
                  </from>
                  <to>
                    <xdr:col>14</xdr:col>
                    <xdr:colOff>209550</xdr:colOff>
                    <xdr:row>84</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13</xdr:col>
                    <xdr:colOff>190500</xdr:colOff>
                    <xdr:row>82</xdr:row>
                    <xdr:rowOff>19050</xdr:rowOff>
                  </from>
                  <to>
                    <xdr:col>14</xdr:col>
                    <xdr:colOff>209550</xdr:colOff>
                    <xdr:row>83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13</xdr:col>
                    <xdr:colOff>133350</xdr:colOff>
                    <xdr:row>99</xdr:row>
                    <xdr:rowOff>19050</xdr:rowOff>
                  </from>
                  <to>
                    <xdr:col>14</xdr:col>
                    <xdr:colOff>152400</xdr:colOff>
                    <xdr:row>99</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13</xdr:col>
                    <xdr:colOff>133350</xdr:colOff>
                    <xdr:row>101</xdr:row>
                    <xdr:rowOff>19050</xdr:rowOff>
                  </from>
                  <to>
                    <xdr:col>14</xdr:col>
                    <xdr:colOff>152400</xdr:colOff>
                    <xdr:row>101</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13</xdr:col>
                    <xdr:colOff>133350</xdr:colOff>
                    <xdr:row>99</xdr:row>
                    <xdr:rowOff>238125</xdr:rowOff>
                  </from>
                  <to>
                    <xdr:col>14</xdr:col>
                    <xdr:colOff>152400</xdr:colOff>
                    <xdr:row>100</xdr:row>
                    <xdr:rowOff>133350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13</xdr:col>
                    <xdr:colOff>133350</xdr:colOff>
                    <xdr:row>102</xdr:row>
                    <xdr:rowOff>19050</xdr:rowOff>
                  </from>
                  <to>
                    <xdr:col>14</xdr:col>
                    <xdr:colOff>152400</xdr:colOff>
                    <xdr:row>102</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13</xdr:col>
                    <xdr:colOff>133350</xdr:colOff>
                    <xdr:row>103</xdr:row>
                    <xdr:rowOff>19050</xdr:rowOff>
                  </from>
                  <to>
                    <xdr:col>14</xdr:col>
                    <xdr:colOff>152400</xdr:colOff>
                    <xdr:row>103</xdr:row>
                    <xdr:rowOff>161925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14</xdr:col>
                    <xdr:colOff>19050</xdr:colOff>
                    <xdr:row>112</xdr:row>
                    <xdr:rowOff>38100</xdr:rowOff>
                  </from>
                  <to>
                    <xdr:col>14</xdr:col>
                    <xdr:colOff>238125</xdr:colOff>
                    <xdr:row>112</xdr:row>
                    <xdr:rowOff>180975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19</xdr:col>
                    <xdr:colOff>66675</xdr:colOff>
                    <xdr:row>112</xdr:row>
                    <xdr:rowOff>38100</xdr:rowOff>
                  </from>
                  <to>
                    <xdr:col>19</xdr:col>
                    <xdr:colOff>285750</xdr:colOff>
                    <xdr:row>112</xdr:row>
                    <xdr:rowOff>180975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25</xdr:col>
                    <xdr:colOff>142875</xdr:colOff>
                    <xdr:row>112</xdr:row>
                    <xdr:rowOff>38100</xdr:rowOff>
                  </from>
                  <to>
                    <xdr:col>26</xdr:col>
                    <xdr:colOff>161925</xdr:colOff>
                    <xdr:row>112</xdr:row>
                    <xdr:rowOff>180975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14</xdr:col>
                    <xdr:colOff>19050</xdr:colOff>
                    <xdr:row>114</xdr:row>
                    <xdr:rowOff>38100</xdr:rowOff>
                  </from>
                  <to>
                    <xdr:col>14</xdr:col>
                    <xdr:colOff>238125</xdr:colOff>
                    <xdr:row>114</xdr:row>
                    <xdr:rowOff>180975</xdr:rowOff>
                  </to>
                </anchor>
              </controlPr>
            </control>
          </mc:Choice>
        </mc:AlternateContent>
        <mc:AlternateContent xmlns:mc="http://schemas.openxmlformats.org/markup-compatibility/2006">
          <mc:Choice Requires="x14">
            <control shapeId="5168" r:id="rId50" name="Check Box 48">
              <controlPr defaultSize="0" autoFill="0" autoLine="0" autoPict="0">
                <anchor moveWithCells="1">
                  <from>
                    <xdr:col>14</xdr:col>
                    <xdr:colOff>19050</xdr:colOff>
                    <xdr:row>115</xdr:row>
                    <xdr:rowOff>19050</xdr:rowOff>
                  </from>
                  <to>
                    <xdr:col>14</xdr:col>
                    <xdr:colOff>238125</xdr:colOff>
                    <xdr:row>115</xdr:row>
                    <xdr:rowOff>161925</xdr:rowOff>
                  </to>
                </anchor>
              </controlPr>
            </control>
          </mc:Choice>
        </mc:AlternateContent>
        <mc:AlternateContent xmlns:mc="http://schemas.openxmlformats.org/markup-compatibility/2006">
          <mc:Choice Requires="x14">
            <control shapeId="5169" r:id="rId51" name="Check Box 49">
              <controlPr defaultSize="0" autoFill="0" autoLine="0" autoPict="0">
                <anchor moveWithCells="1">
                  <from>
                    <xdr:col>14</xdr:col>
                    <xdr:colOff>19050</xdr:colOff>
                    <xdr:row>119</xdr:row>
                    <xdr:rowOff>19050</xdr:rowOff>
                  </from>
                  <to>
                    <xdr:col>14</xdr:col>
                    <xdr:colOff>238125</xdr:colOff>
                    <xdr:row>119</xdr:row>
                    <xdr:rowOff>161925</xdr:rowOff>
                  </to>
                </anchor>
              </controlPr>
            </control>
          </mc:Choice>
        </mc:AlternateContent>
        <mc:AlternateContent xmlns:mc="http://schemas.openxmlformats.org/markup-compatibility/2006">
          <mc:Choice Requires="x14">
            <control shapeId="5170" r:id="rId52" name="Check Box 50">
              <controlPr defaultSize="0" autoFill="0" autoLine="0" autoPict="0">
                <anchor moveWithCells="1">
                  <from>
                    <xdr:col>19</xdr:col>
                    <xdr:colOff>19050</xdr:colOff>
                    <xdr:row>119</xdr:row>
                    <xdr:rowOff>19050</xdr:rowOff>
                  </from>
                  <to>
                    <xdr:col>19</xdr:col>
                    <xdr:colOff>238125</xdr:colOff>
                    <xdr:row>119</xdr:row>
                    <xdr:rowOff>161925</xdr:rowOff>
                  </to>
                </anchor>
              </controlPr>
            </control>
          </mc:Choice>
        </mc:AlternateContent>
        <mc:AlternateContent xmlns:mc="http://schemas.openxmlformats.org/markup-compatibility/2006">
          <mc:Choice Requires="x14">
            <control shapeId="5171" r:id="rId53" name="Check Box 51">
              <controlPr defaultSize="0" autoFill="0" autoLine="0" autoPict="0">
                <anchor moveWithCells="1">
                  <from>
                    <xdr:col>25</xdr:col>
                    <xdr:colOff>95250</xdr:colOff>
                    <xdr:row>119</xdr:row>
                    <xdr:rowOff>19050</xdr:rowOff>
                  </from>
                  <to>
                    <xdr:col>26</xdr:col>
                    <xdr:colOff>114300</xdr:colOff>
                    <xdr:row>119</xdr:row>
                    <xdr:rowOff>161925</xdr:rowOff>
                  </to>
                </anchor>
              </controlPr>
            </control>
          </mc:Choice>
        </mc:AlternateContent>
        <mc:AlternateContent xmlns:mc="http://schemas.openxmlformats.org/markup-compatibility/2006">
          <mc:Choice Requires="x14">
            <control shapeId="5172" r:id="rId54" name="Check Box 52">
              <controlPr defaultSize="0" autoFill="0" autoLine="0" autoPict="0">
                <anchor moveWithCells="1">
                  <from>
                    <xdr:col>19</xdr:col>
                    <xdr:colOff>19050</xdr:colOff>
                    <xdr:row>119</xdr:row>
                    <xdr:rowOff>19050</xdr:rowOff>
                  </from>
                  <to>
                    <xdr:col>19</xdr:col>
                    <xdr:colOff>238125</xdr:colOff>
                    <xdr:row>119</xdr:row>
                    <xdr:rowOff>161925</xdr:rowOff>
                  </to>
                </anchor>
              </controlPr>
            </control>
          </mc:Choice>
        </mc:AlternateContent>
        <mc:AlternateContent xmlns:mc="http://schemas.openxmlformats.org/markup-compatibility/2006">
          <mc:Choice Requires="x14">
            <control shapeId="5173" r:id="rId55" name="Check Box 53">
              <controlPr defaultSize="0" autoFill="0" autoLine="0" autoPict="0">
                <anchor moveWithCells="1">
                  <from>
                    <xdr:col>25</xdr:col>
                    <xdr:colOff>95250</xdr:colOff>
                    <xdr:row>119</xdr:row>
                    <xdr:rowOff>19050</xdr:rowOff>
                  </from>
                  <to>
                    <xdr:col>26</xdr:col>
                    <xdr:colOff>114300</xdr:colOff>
                    <xdr:row>119</xdr:row>
                    <xdr:rowOff>161925</xdr:rowOff>
                  </to>
                </anchor>
              </controlPr>
            </control>
          </mc:Choice>
        </mc:AlternateContent>
        <mc:AlternateContent xmlns:mc="http://schemas.openxmlformats.org/markup-compatibility/2006">
          <mc:Choice Requires="x14">
            <control shapeId="5174" r:id="rId56" name="Check Box 54">
              <controlPr defaultSize="0" autoFill="0" autoLine="0" autoPict="0">
                <anchor moveWithCells="1">
                  <from>
                    <xdr:col>14</xdr:col>
                    <xdr:colOff>19050</xdr:colOff>
                    <xdr:row>121</xdr:row>
                    <xdr:rowOff>0</xdr:rowOff>
                  </from>
                  <to>
                    <xdr:col>14</xdr:col>
                    <xdr:colOff>238125</xdr:colOff>
                    <xdr:row>121</xdr:row>
                    <xdr:rowOff>152400</xdr:rowOff>
                  </to>
                </anchor>
              </controlPr>
            </control>
          </mc:Choice>
        </mc:AlternateContent>
        <mc:AlternateContent xmlns:mc="http://schemas.openxmlformats.org/markup-compatibility/2006">
          <mc:Choice Requires="x14">
            <control shapeId="5175" r:id="rId57" name="Check Box 55">
              <controlPr defaultSize="0" autoFill="0" autoLine="0" autoPict="0">
                <anchor moveWithCells="1">
                  <from>
                    <xdr:col>14</xdr:col>
                    <xdr:colOff>19050</xdr:colOff>
                    <xdr:row>122</xdr:row>
                    <xdr:rowOff>9525</xdr:rowOff>
                  </from>
                  <to>
                    <xdr:col>14</xdr:col>
                    <xdr:colOff>238125</xdr:colOff>
                    <xdr:row>122</xdr:row>
                    <xdr:rowOff>152400</xdr:rowOff>
                  </to>
                </anchor>
              </controlPr>
            </control>
          </mc:Choice>
        </mc:AlternateContent>
        <mc:AlternateContent xmlns:mc="http://schemas.openxmlformats.org/markup-compatibility/2006">
          <mc:Choice Requires="x14">
            <control shapeId="5176" r:id="rId58" name="Check Box 56">
              <controlPr defaultSize="0" autoFill="0" autoLine="0" autoPict="0">
                <anchor moveWithCells="1">
                  <from>
                    <xdr:col>1</xdr:col>
                    <xdr:colOff>19050</xdr:colOff>
                    <xdr:row>150</xdr:row>
                    <xdr:rowOff>19050</xdr:rowOff>
                  </from>
                  <to>
                    <xdr:col>1</xdr:col>
                    <xdr:colOff>257175</xdr:colOff>
                    <xdr:row>150</xdr:row>
                    <xdr:rowOff>171450</xdr:rowOff>
                  </to>
                </anchor>
              </controlPr>
            </control>
          </mc:Choice>
        </mc:AlternateContent>
        <mc:AlternateContent xmlns:mc="http://schemas.openxmlformats.org/markup-compatibility/2006">
          <mc:Choice Requires="x14">
            <control shapeId="5177" r:id="rId59" name="Check Box 57">
              <controlPr defaultSize="0" autoFill="0" autoLine="0" autoPict="0">
                <anchor moveWithCells="1">
                  <from>
                    <xdr:col>14</xdr:col>
                    <xdr:colOff>19050</xdr:colOff>
                    <xdr:row>124</xdr:row>
                    <xdr:rowOff>19050</xdr:rowOff>
                  </from>
                  <to>
                    <xdr:col>14</xdr:col>
                    <xdr:colOff>238125</xdr:colOff>
                    <xdr:row>125</xdr:row>
                    <xdr:rowOff>0</xdr:rowOff>
                  </to>
                </anchor>
              </controlPr>
            </control>
          </mc:Choice>
        </mc:AlternateContent>
        <mc:AlternateContent xmlns:mc="http://schemas.openxmlformats.org/markup-compatibility/2006">
          <mc:Choice Requires="x14">
            <control shapeId="5178" r:id="rId60" name="Check Box 58">
              <controlPr defaultSize="0" autoFill="0" autoLine="0" autoPict="0">
                <anchor moveWithCells="1">
                  <from>
                    <xdr:col>14</xdr:col>
                    <xdr:colOff>19050</xdr:colOff>
                    <xdr:row>125</xdr:row>
                    <xdr:rowOff>28575</xdr:rowOff>
                  </from>
                  <to>
                    <xdr:col>14</xdr:col>
                    <xdr:colOff>238125</xdr:colOff>
                    <xdr:row>125</xdr:row>
                    <xdr:rowOff>171450</xdr:rowOff>
                  </to>
                </anchor>
              </controlPr>
            </control>
          </mc:Choice>
        </mc:AlternateContent>
        <mc:AlternateContent xmlns:mc="http://schemas.openxmlformats.org/markup-compatibility/2006">
          <mc:Choice Requires="x14">
            <control shapeId="5179" r:id="rId61" name="Check Box 59">
              <controlPr defaultSize="0" autoFill="0" autoLine="0" autoPict="0">
                <anchor moveWithCells="1">
                  <from>
                    <xdr:col>1</xdr:col>
                    <xdr:colOff>19050</xdr:colOff>
                    <xdr:row>151</xdr:row>
                    <xdr:rowOff>19050</xdr:rowOff>
                  </from>
                  <to>
                    <xdr:col>1</xdr:col>
                    <xdr:colOff>257175</xdr:colOff>
                    <xdr:row>151</xdr:row>
                    <xdr:rowOff>171450</xdr:rowOff>
                  </to>
                </anchor>
              </controlPr>
            </control>
          </mc:Choice>
        </mc:AlternateContent>
        <mc:AlternateContent xmlns:mc="http://schemas.openxmlformats.org/markup-compatibility/2006">
          <mc:Choice Requires="x14">
            <control shapeId="5180" r:id="rId62" name="Check Box 60">
              <controlPr defaultSize="0" autoFill="0" autoLine="0" autoPict="0">
                <anchor moveWithCells="1">
                  <from>
                    <xdr:col>14</xdr:col>
                    <xdr:colOff>19050</xdr:colOff>
                    <xdr:row>116</xdr:row>
                    <xdr:rowOff>19050</xdr:rowOff>
                  </from>
                  <to>
                    <xdr:col>14</xdr:col>
                    <xdr:colOff>238125</xdr:colOff>
                    <xdr:row>116</xdr:row>
                    <xdr:rowOff>161925</xdr:rowOff>
                  </to>
                </anchor>
              </controlPr>
            </control>
          </mc:Choice>
        </mc:AlternateContent>
        <mc:AlternateContent xmlns:mc="http://schemas.openxmlformats.org/markup-compatibility/2006">
          <mc:Choice Requires="x14">
            <control shapeId="5181" r:id="rId63" name="Option Button 61">
              <controlPr locked="0" defaultSize="0" autoFill="0" autoLine="0" autoPict="0">
                <anchor moveWithCells="1">
                  <from>
                    <xdr:col>14</xdr:col>
                    <xdr:colOff>66675</xdr:colOff>
                    <xdr:row>11</xdr:row>
                    <xdr:rowOff>0</xdr:rowOff>
                  </from>
                  <to>
                    <xdr:col>16</xdr:col>
                    <xdr:colOff>171450</xdr:colOff>
                    <xdr:row>11</xdr:row>
                    <xdr:rowOff>219075</xdr:rowOff>
                  </to>
                </anchor>
              </controlPr>
            </control>
          </mc:Choice>
        </mc:AlternateContent>
        <mc:AlternateContent xmlns:mc="http://schemas.openxmlformats.org/markup-compatibility/2006">
          <mc:Choice Requires="x14">
            <control shapeId="5182" r:id="rId64" name="Option Button 62">
              <controlPr locked="0" defaultSize="0" autoFill="0" autoLine="0" autoPict="0">
                <anchor moveWithCells="1">
                  <from>
                    <xdr:col>17</xdr:col>
                    <xdr:colOff>95250</xdr:colOff>
                    <xdr:row>11</xdr:row>
                    <xdr:rowOff>0</xdr:rowOff>
                  </from>
                  <to>
                    <xdr:col>19</xdr:col>
                    <xdr:colOff>285750</xdr:colOff>
                    <xdr:row>11</xdr:row>
                    <xdr:rowOff>219075</xdr:rowOff>
                  </to>
                </anchor>
              </controlPr>
            </control>
          </mc:Choice>
        </mc:AlternateContent>
        <mc:AlternateContent xmlns:mc="http://schemas.openxmlformats.org/markup-compatibility/2006">
          <mc:Choice Requires="x14">
            <control shapeId="5183" r:id="rId65" name="Group Box 63">
              <controlPr defaultSize="0" autoFill="0" autoPict="0">
                <anchor moveWithCells="1">
                  <from>
                    <xdr:col>13</xdr:col>
                    <xdr:colOff>0</xdr:colOff>
                    <xdr:row>10</xdr:row>
                    <xdr:rowOff>133350</xdr:rowOff>
                  </from>
                  <to>
                    <xdr:col>21</xdr:col>
                    <xdr:colOff>9525</xdr:colOff>
                    <xdr:row>12</xdr:row>
                    <xdr:rowOff>0</xdr:rowOff>
                  </to>
                </anchor>
              </controlPr>
            </control>
          </mc:Choice>
        </mc:AlternateContent>
        <mc:AlternateContent xmlns:mc="http://schemas.openxmlformats.org/markup-compatibility/2006">
          <mc:Choice Requires="x14">
            <control shapeId="5184" r:id="rId66" name="Check Box 64">
              <controlPr defaultSize="0" autoFill="0" autoLine="0" autoPict="0">
                <anchor moveWithCells="1">
                  <from>
                    <xdr:col>1</xdr:col>
                    <xdr:colOff>19050</xdr:colOff>
                    <xdr:row>155</xdr:row>
                    <xdr:rowOff>19050</xdr:rowOff>
                  </from>
                  <to>
                    <xdr:col>1</xdr:col>
                    <xdr:colOff>257175</xdr:colOff>
                    <xdr:row>155</xdr:row>
                    <xdr:rowOff>171450</xdr:rowOff>
                  </to>
                </anchor>
              </controlPr>
            </control>
          </mc:Choice>
        </mc:AlternateContent>
        <mc:AlternateContent xmlns:mc="http://schemas.openxmlformats.org/markup-compatibility/2006">
          <mc:Choice Requires="x14">
            <control shapeId="5185" r:id="rId67" name="Check Box 65">
              <controlPr defaultSize="0" autoFill="0" autoLine="0" autoPict="0">
                <anchor moveWithCells="1">
                  <from>
                    <xdr:col>1</xdr:col>
                    <xdr:colOff>19050</xdr:colOff>
                    <xdr:row>148</xdr:row>
                    <xdr:rowOff>19050</xdr:rowOff>
                  </from>
                  <to>
                    <xdr:col>1</xdr:col>
                    <xdr:colOff>257175</xdr:colOff>
                    <xdr:row>148</xdr:row>
                    <xdr:rowOff>171450</xdr:rowOff>
                  </to>
                </anchor>
              </controlPr>
            </control>
          </mc:Choice>
        </mc:AlternateContent>
        <mc:AlternateContent xmlns:mc="http://schemas.openxmlformats.org/markup-compatibility/2006">
          <mc:Choice Requires="x14">
            <control shapeId="5186" r:id="rId68" name="Check Box 66">
              <controlPr defaultSize="0" autoFill="0" autoLine="0" autoPict="0">
                <anchor moveWithCells="1">
                  <from>
                    <xdr:col>1</xdr:col>
                    <xdr:colOff>19050</xdr:colOff>
                    <xdr:row>152</xdr:row>
                    <xdr:rowOff>28575</xdr:rowOff>
                  </from>
                  <to>
                    <xdr:col>1</xdr:col>
                    <xdr:colOff>257175</xdr:colOff>
                    <xdr:row>152</xdr:row>
                    <xdr:rowOff>180975</xdr:rowOff>
                  </to>
                </anchor>
              </controlPr>
            </control>
          </mc:Choice>
        </mc:AlternateContent>
        <mc:AlternateContent xmlns:mc="http://schemas.openxmlformats.org/markup-compatibility/2006">
          <mc:Choice Requires="x14">
            <control shapeId="5187" r:id="rId69" name="Check Box 67">
              <controlPr defaultSize="0" autoFill="0" autoLine="0" autoPict="0">
                <anchor moveWithCells="1">
                  <from>
                    <xdr:col>1</xdr:col>
                    <xdr:colOff>19050</xdr:colOff>
                    <xdr:row>153</xdr:row>
                    <xdr:rowOff>19050</xdr:rowOff>
                  </from>
                  <to>
                    <xdr:col>1</xdr:col>
                    <xdr:colOff>257175</xdr:colOff>
                    <xdr:row>153</xdr:row>
                    <xdr:rowOff>171450</xdr:rowOff>
                  </to>
                </anchor>
              </controlPr>
            </control>
          </mc:Choice>
        </mc:AlternateContent>
        <mc:AlternateContent xmlns:mc="http://schemas.openxmlformats.org/markup-compatibility/2006">
          <mc:Choice Requires="x14">
            <control shapeId="5188" r:id="rId70" name="Check Box 68">
              <controlPr defaultSize="0" autoFill="0" autoLine="0" autoPict="0">
                <anchor moveWithCells="1">
                  <from>
                    <xdr:col>1</xdr:col>
                    <xdr:colOff>19050</xdr:colOff>
                    <xdr:row>154</xdr:row>
                    <xdr:rowOff>19050</xdr:rowOff>
                  </from>
                  <to>
                    <xdr:col>1</xdr:col>
                    <xdr:colOff>257175</xdr:colOff>
                    <xdr:row>154</xdr:row>
                    <xdr:rowOff>171450</xdr:rowOff>
                  </to>
                </anchor>
              </controlPr>
            </control>
          </mc:Choice>
        </mc:AlternateContent>
        <mc:AlternateContent xmlns:mc="http://schemas.openxmlformats.org/markup-compatibility/2006">
          <mc:Choice Requires="x14">
            <control shapeId="5189" r:id="rId71" name="Check Box 69">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5190" r:id="rId72" name="Check Box 70">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5191" r:id="rId73" name="Check Box 71">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5192" r:id="rId74" name="Check Box 72">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5193" r:id="rId75" name="Check Box 73">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5194" r:id="rId76" name="Check Box 74">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5195" r:id="rId77" name="Check Box 75">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5196" r:id="rId78" name="Check Box 76">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5197" r:id="rId79" name="Check Box 77">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5198" r:id="rId80" name="Check Box 78">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5199" r:id="rId81" name="Check Box 79">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5200" r:id="rId82" name="Check Box 80">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5201" r:id="rId83" name="Option Button 81">
              <controlPr defaultSize="0" autoFill="0" autoLine="0" autoPict="0">
                <anchor moveWithCells="1">
                  <from>
                    <xdr:col>12</xdr:col>
                    <xdr:colOff>104775</xdr:colOff>
                    <xdr:row>51</xdr:row>
                    <xdr:rowOff>28575</xdr:rowOff>
                  </from>
                  <to>
                    <xdr:col>14</xdr:col>
                    <xdr:colOff>152400</xdr:colOff>
                    <xdr:row>51</xdr:row>
                    <xdr:rowOff>200025</xdr:rowOff>
                  </to>
                </anchor>
              </controlPr>
            </control>
          </mc:Choice>
        </mc:AlternateContent>
        <mc:AlternateContent xmlns:mc="http://schemas.openxmlformats.org/markup-compatibility/2006">
          <mc:Choice Requires="x14">
            <control shapeId="5202" r:id="rId84" name="Option Button 82">
              <controlPr defaultSize="0" autoFill="0" autoLine="0" autoPict="0">
                <anchor moveWithCells="1">
                  <from>
                    <xdr:col>15</xdr:col>
                    <xdr:colOff>57150</xdr:colOff>
                    <xdr:row>51</xdr:row>
                    <xdr:rowOff>19050</xdr:rowOff>
                  </from>
                  <to>
                    <xdr:col>17</xdr:col>
                    <xdr:colOff>95250</xdr:colOff>
                    <xdr:row>51</xdr:row>
                    <xdr:rowOff>209550</xdr:rowOff>
                  </to>
                </anchor>
              </controlPr>
            </control>
          </mc:Choice>
        </mc:AlternateContent>
        <mc:AlternateContent xmlns:mc="http://schemas.openxmlformats.org/markup-compatibility/2006">
          <mc:Choice Requires="x14">
            <control shapeId="5203" r:id="rId85" name="Group Box 83">
              <controlPr defaultSize="0" autoFill="0" autoPict="0">
                <anchor moveWithCells="1">
                  <from>
                    <xdr:col>12</xdr:col>
                    <xdr:colOff>9525</xdr:colOff>
                    <xdr:row>50</xdr:row>
                    <xdr:rowOff>228600</xdr:rowOff>
                  </from>
                  <to>
                    <xdr:col>18</xdr:col>
                    <xdr:colOff>9525</xdr:colOff>
                    <xdr:row>52</xdr:row>
                    <xdr:rowOff>0</xdr:rowOff>
                  </to>
                </anchor>
              </controlPr>
            </control>
          </mc:Choice>
        </mc:AlternateContent>
        <mc:AlternateContent xmlns:mc="http://schemas.openxmlformats.org/markup-compatibility/2006">
          <mc:Choice Requires="x14">
            <control shapeId="5204" r:id="rId86" name="Option Button 84">
              <controlPr defaultSize="0" autoFill="0" autoLine="0" autoPict="0">
                <anchor moveWithCells="1">
                  <from>
                    <xdr:col>14</xdr:col>
                    <xdr:colOff>114300</xdr:colOff>
                    <xdr:row>53</xdr:row>
                    <xdr:rowOff>180975</xdr:rowOff>
                  </from>
                  <to>
                    <xdr:col>16</xdr:col>
                    <xdr:colOff>190500</xdr:colOff>
                    <xdr:row>54</xdr:row>
                    <xdr:rowOff>180975</xdr:rowOff>
                  </to>
                </anchor>
              </controlPr>
            </control>
          </mc:Choice>
        </mc:AlternateContent>
        <mc:AlternateContent xmlns:mc="http://schemas.openxmlformats.org/markup-compatibility/2006">
          <mc:Choice Requires="x14">
            <control shapeId="5205" r:id="rId87" name="Option Button 85">
              <controlPr defaultSize="0" autoFill="0" autoLine="0" autoPict="0">
                <anchor moveWithCells="1">
                  <from>
                    <xdr:col>17</xdr:col>
                    <xdr:colOff>133350</xdr:colOff>
                    <xdr:row>53</xdr:row>
                    <xdr:rowOff>171450</xdr:rowOff>
                  </from>
                  <to>
                    <xdr:col>19</xdr:col>
                    <xdr:colOff>190500</xdr:colOff>
                    <xdr:row>54</xdr:row>
                    <xdr:rowOff>180975</xdr:rowOff>
                  </to>
                </anchor>
              </controlPr>
            </control>
          </mc:Choice>
        </mc:AlternateContent>
        <mc:AlternateContent xmlns:mc="http://schemas.openxmlformats.org/markup-compatibility/2006">
          <mc:Choice Requires="x14">
            <control shapeId="5206" r:id="rId88" name="Group Box 86">
              <controlPr defaultSize="0" autoFill="0" autoPict="0">
                <anchor moveWithCells="1">
                  <from>
                    <xdr:col>13</xdr:col>
                    <xdr:colOff>152400</xdr:colOff>
                    <xdr:row>53</xdr:row>
                    <xdr:rowOff>142875</xdr:rowOff>
                  </from>
                  <to>
                    <xdr:col>20</xdr:col>
                    <xdr:colOff>38100</xdr:colOff>
                    <xdr:row>55</xdr:row>
                    <xdr:rowOff>0</xdr:rowOff>
                  </to>
                </anchor>
              </controlPr>
            </control>
          </mc:Choice>
        </mc:AlternateContent>
        <mc:AlternateContent xmlns:mc="http://schemas.openxmlformats.org/markup-compatibility/2006">
          <mc:Choice Requires="x14">
            <control shapeId="5207" r:id="rId89" name="Option Button 87">
              <controlPr defaultSize="0" autoFill="0" autoLine="0" autoPict="0">
                <anchor moveWithCells="1">
                  <from>
                    <xdr:col>14</xdr:col>
                    <xdr:colOff>133350</xdr:colOff>
                    <xdr:row>73</xdr:row>
                    <xdr:rowOff>171450</xdr:rowOff>
                  </from>
                  <to>
                    <xdr:col>16</xdr:col>
                    <xdr:colOff>190500</xdr:colOff>
                    <xdr:row>75</xdr:row>
                    <xdr:rowOff>0</xdr:rowOff>
                  </to>
                </anchor>
              </controlPr>
            </control>
          </mc:Choice>
        </mc:AlternateContent>
        <mc:AlternateContent xmlns:mc="http://schemas.openxmlformats.org/markup-compatibility/2006">
          <mc:Choice Requires="x14">
            <control shapeId="5208" r:id="rId90" name="Option Button 88">
              <controlPr defaultSize="0" autoFill="0" autoLine="0" autoPict="0">
                <anchor moveWithCells="1">
                  <from>
                    <xdr:col>17</xdr:col>
                    <xdr:colOff>133350</xdr:colOff>
                    <xdr:row>73</xdr:row>
                    <xdr:rowOff>180975</xdr:rowOff>
                  </from>
                  <to>
                    <xdr:col>19</xdr:col>
                    <xdr:colOff>209550</xdr:colOff>
                    <xdr:row>74</xdr:row>
                    <xdr:rowOff>180975</xdr:rowOff>
                  </to>
                </anchor>
              </controlPr>
            </control>
          </mc:Choice>
        </mc:AlternateContent>
        <mc:AlternateContent xmlns:mc="http://schemas.openxmlformats.org/markup-compatibility/2006">
          <mc:Choice Requires="x14">
            <control shapeId="5209" r:id="rId91" name="Group Box 89">
              <controlPr defaultSize="0" autoFill="0" autoPict="0">
                <anchor moveWithCells="1">
                  <from>
                    <xdr:col>14</xdr:col>
                    <xdr:colOff>0</xdr:colOff>
                    <xdr:row>73</xdr:row>
                    <xdr:rowOff>152400</xdr:rowOff>
                  </from>
                  <to>
                    <xdr:col>20</xdr:col>
                    <xdr:colOff>28575</xdr:colOff>
                    <xdr:row>75</xdr:row>
                    <xdr:rowOff>19050</xdr:rowOff>
                  </to>
                </anchor>
              </controlPr>
            </control>
          </mc:Choice>
        </mc:AlternateContent>
        <mc:AlternateContent xmlns:mc="http://schemas.openxmlformats.org/markup-compatibility/2006">
          <mc:Choice Requires="x14">
            <control shapeId="5210" r:id="rId92" name="Option Button 90">
              <controlPr defaultSize="0" autoFill="0" autoLine="0" autoPict="0">
                <anchor moveWithCells="1">
                  <from>
                    <xdr:col>17</xdr:col>
                    <xdr:colOff>95250</xdr:colOff>
                    <xdr:row>104</xdr:row>
                    <xdr:rowOff>19050</xdr:rowOff>
                  </from>
                  <to>
                    <xdr:col>19</xdr:col>
                    <xdr:colOff>219075</xdr:colOff>
                    <xdr:row>104</xdr:row>
                    <xdr:rowOff>228600</xdr:rowOff>
                  </to>
                </anchor>
              </controlPr>
            </control>
          </mc:Choice>
        </mc:AlternateContent>
        <mc:AlternateContent xmlns:mc="http://schemas.openxmlformats.org/markup-compatibility/2006">
          <mc:Choice Requires="x14">
            <control shapeId="5211" r:id="rId93" name="Option Button 91">
              <controlPr defaultSize="0" autoFill="0" autoLine="0" autoPict="0">
                <anchor moveWithCells="1">
                  <from>
                    <xdr:col>14</xdr:col>
                    <xdr:colOff>57150</xdr:colOff>
                    <xdr:row>104</xdr:row>
                    <xdr:rowOff>28575</xdr:rowOff>
                  </from>
                  <to>
                    <xdr:col>16</xdr:col>
                    <xdr:colOff>57150</xdr:colOff>
                    <xdr:row>104</xdr:row>
                    <xdr:rowOff>219075</xdr:rowOff>
                  </to>
                </anchor>
              </controlPr>
            </control>
          </mc:Choice>
        </mc:AlternateContent>
        <mc:AlternateContent xmlns:mc="http://schemas.openxmlformats.org/markup-compatibility/2006">
          <mc:Choice Requires="x14">
            <control shapeId="5212" r:id="rId94" name="Group Box 92">
              <controlPr defaultSize="0" autoFill="0" autoPict="0">
                <anchor moveWithCells="1">
                  <from>
                    <xdr:col>13</xdr:col>
                    <xdr:colOff>171450</xdr:colOff>
                    <xdr:row>104</xdr:row>
                    <xdr:rowOff>0</xdr:rowOff>
                  </from>
                  <to>
                    <xdr:col>20</xdr:col>
                    <xdr:colOff>19050</xdr:colOff>
                    <xdr:row>105</xdr:row>
                    <xdr:rowOff>19050</xdr:rowOff>
                  </to>
                </anchor>
              </controlPr>
            </control>
          </mc:Choice>
        </mc:AlternateContent>
        <mc:AlternateContent xmlns:mc="http://schemas.openxmlformats.org/markup-compatibility/2006">
          <mc:Choice Requires="x14">
            <control shapeId="5213" r:id="rId95" name="Option Button 93">
              <controlPr defaultSize="0" autoFill="0" autoLine="0" autoPict="0">
                <anchor moveWithCells="1">
                  <from>
                    <xdr:col>17</xdr:col>
                    <xdr:colOff>95250</xdr:colOff>
                    <xdr:row>106</xdr:row>
                    <xdr:rowOff>28575</xdr:rowOff>
                  </from>
                  <to>
                    <xdr:col>19</xdr:col>
                    <xdr:colOff>228600</xdr:colOff>
                    <xdr:row>106</xdr:row>
                    <xdr:rowOff>247650</xdr:rowOff>
                  </to>
                </anchor>
              </controlPr>
            </control>
          </mc:Choice>
        </mc:AlternateContent>
        <mc:AlternateContent xmlns:mc="http://schemas.openxmlformats.org/markup-compatibility/2006">
          <mc:Choice Requires="x14">
            <control shapeId="5214" r:id="rId96" name="Option Button 94">
              <controlPr defaultSize="0" autoFill="0" autoLine="0" autoPict="0">
                <anchor moveWithCells="1">
                  <from>
                    <xdr:col>14</xdr:col>
                    <xdr:colOff>57150</xdr:colOff>
                    <xdr:row>106</xdr:row>
                    <xdr:rowOff>38100</xdr:rowOff>
                  </from>
                  <to>
                    <xdr:col>16</xdr:col>
                    <xdr:colOff>57150</xdr:colOff>
                    <xdr:row>106</xdr:row>
                    <xdr:rowOff>228600</xdr:rowOff>
                  </to>
                </anchor>
              </controlPr>
            </control>
          </mc:Choice>
        </mc:AlternateContent>
        <mc:AlternateContent xmlns:mc="http://schemas.openxmlformats.org/markup-compatibility/2006">
          <mc:Choice Requires="x14">
            <control shapeId="5215" r:id="rId97" name="Group Box 95">
              <controlPr defaultSize="0" autoFill="0" autoPict="0">
                <anchor moveWithCells="1">
                  <from>
                    <xdr:col>13</xdr:col>
                    <xdr:colOff>171450</xdr:colOff>
                    <xdr:row>106</xdr:row>
                    <xdr:rowOff>19050</xdr:rowOff>
                  </from>
                  <to>
                    <xdr:col>20</xdr:col>
                    <xdr:colOff>28575</xdr:colOff>
                    <xdr:row>106</xdr:row>
                    <xdr:rowOff>257175</xdr:rowOff>
                  </to>
                </anchor>
              </controlPr>
            </control>
          </mc:Choice>
        </mc:AlternateContent>
        <mc:AlternateContent xmlns:mc="http://schemas.openxmlformats.org/markup-compatibility/2006">
          <mc:Choice Requires="x14">
            <control shapeId="5216" r:id="rId98" name="Option Button 96">
              <controlPr defaultSize="0" autoFill="0" autoLine="0" autoPict="0">
                <anchor moveWithCells="1">
                  <from>
                    <xdr:col>17</xdr:col>
                    <xdr:colOff>85725</xdr:colOff>
                    <xdr:row>127</xdr:row>
                    <xdr:rowOff>133350</xdr:rowOff>
                  </from>
                  <to>
                    <xdr:col>19</xdr:col>
                    <xdr:colOff>228600</xdr:colOff>
                    <xdr:row>128</xdr:row>
                    <xdr:rowOff>161925</xdr:rowOff>
                  </to>
                </anchor>
              </controlPr>
            </control>
          </mc:Choice>
        </mc:AlternateContent>
        <mc:AlternateContent xmlns:mc="http://schemas.openxmlformats.org/markup-compatibility/2006">
          <mc:Choice Requires="x14">
            <control shapeId="5217" r:id="rId99" name="Option Button 97">
              <controlPr defaultSize="0" autoFill="0" autoLine="0" autoPict="0">
                <anchor moveWithCells="1">
                  <from>
                    <xdr:col>14</xdr:col>
                    <xdr:colOff>47625</xdr:colOff>
                    <xdr:row>127</xdr:row>
                    <xdr:rowOff>133350</xdr:rowOff>
                  </from>
                  <to>
                    <xdr:col>16</xdr:col>
                    <xdr:colOff>47625</xdr:colOff>
                    <xdr:row>128</xdr:row>
                    <xdr:rowOff>161925</xdr:rowOff>
                  </to>
                </anchor>
              </controlPr>
            </control>
          </mc:Choice>
        </mc:AlternateContent>
        <mc:AlternateContent xmlns:mc="http://schemas.openxmlformats.org/markup-compatibility/2006">
          <mc:Choice Requires="x14">
            <control shapeId="5218" r:id="rId100" name="Group Box 98">
              <controlPr defaultSize="0" autoFill="0" autoPict="0">
                <anchor moveWithCells="1">
                  <from>
                    <xdr:col>13</xdr:col>
                    <xdr:colOff>161925</xdr:colOff>
                    <xdr:row>127</xdr:row>
                    <xdr:rowOff>114300</xdr:rowOff>
                  </from>
                  <to>
                    <xdr:col>20</xdr:col>
                    <xdr:colOff>0</xdr:colOff>
                    <xdr:row>129</xdr:row>
                    <xdr:rowOff>38100</xdr:rowOff>
                  </to>
                </anchor>
              </controlPr>
            </control>
          </mc:Choice>
        </mc:AlternateContent>
        <mc:AlternateContent xmlns:mc="http://schemas.openxmlformats.org/markup-compatibility/2006">
          <mc:Choice Requires="x14">
            <control shapeId="5219" r:id="rId101" name="Check Box 99">
              <controlPr defaultSize="0" autoFill="0" autoLine="0" autoPict="0">
                <anchor moveWithCells="1">
                  <from>
                    <xdr:col>1</xdr:col>
                    <xdr:colOff>19050</xdr:colOff>
                    <xdr:row>149</xdr:row>
                    <xdr:rowOff>19050</xdr:rowOff>
                  </from>
                  <to>
                    <xdr:col>1</xdr:col>
                    <xdr:colOff>257175</xdr:colOff>
                    <xdr:row>149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2025-02-25T07:22:00Z</cp:lastPrinted>
  <dcterms:created xsi:type="dcterms:W3CDTF">2024-07-08T09:17:23Z</dcterms:created>
  <dcterms:modified xsi:type="dcterms:W3CDTF">2025-02-25T07:24:40Z</dcterms:modified>
</cp:coreProperties>
</file>